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4CBC6466-2046-4DDA-9B2F-C1C5CE7468A6}" xr6:coauthVersionLast="47" xr6:coauthVersionMax="47" xr10:uidLastSave="{00000000-0000-0000-0000-000000000000}"/>
  <bookViews>
    <workbookView xWindow="13692" yWindow="1632" windowWidth="14496" windowHeight="15108" tabRatio="651" firstSheet="2"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78" i="18"/>
  <c r="D478" i="18"/>
  <c r="F478" i="18"/>
  <c r="H478" i="18"/>
  <c r="J478" i="18"/>
  <c r="X478" i="18" s="1"/>
  <c r="L478" i="18"/>
  <c r="N478" i="18"/>
  <c r="Y478" i="18" s="1"/>
  <c r="P478" i="18"/>
  <c r="R478" i="18"/>
  <c r="Z478" i="18" s="1"/>
  <c r="T478" i="18"/>
  <c r="V478" i="18"/>
  <c r="W478" i="18"/>
  <c r="AC478" i="18"/>
  <c r="AD478" i="18"/>
  <c r="AE478" i="18"/>
  <c r="AG478" i="18"/>
  <c r="AI478" i="18"/>
  <c r="AJ478" i="18" s="1"/>
  <c r="AK478" i="18" s="1"/>
  <c r="AL478" i="18"/>
  <c r="CH491" i="21"/>
  <c r="CG491" i="21"/>
  <c r="CF491" i="21"/>
  <c r="CE491" i="21"/>
  <c r="CD491" i="21"/>
  <c r="BZ491" i="21"/>
  <c r="CA491" i="21" s="1"/>
  <c r="BW491" i="21"/>
  <c r="BX491" i="21" s="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BS493" i="21"/>
  <c r="BS494"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AG477" i="18" l="1"/>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AL477" i="18"/>
  <c r="V466" i="18" l="1"/>
  <c r="W466" i="18"/>
  <c r="Z467" i="18"/>
  <c r="X466" i="18"/>
  <c r="Z466" i="18"/>
  <c r="Y466" i="18"/>
  <c r="AG466" i="18"/>
  <c r="AI466" i="18" s="1"/>
  <c r="AJ477" i="18" s="1"/>
  <c r="AK477" i="18" s="1"/>
  <c r="W467" i="18"/>
  <c r="BW479" i="21"/>
  <c r="BZ479" i="21"/>
  <c r="CD479" i="21"/>
  <c r="CE479" i="21"/>
  <c r="CF479" i="21"/>
  <c r="CG479" i="21"/>
  <c r="CH479" i="21"/>
  <c r="BQ479" i="2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0"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<sst xmlns="http://schemas.openxmlformats.org/spreadsheetml/2006/main" count="2666" uniqueCount="831">
  <si>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</si>
  <si>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</si>
  <si>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</si>
  <si>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</si>
  <si>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</si>
  <si>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</si>
  <si>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</si>
  <si>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</si>
  <si>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</si>
  <si>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</si>
  <si>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</si>
  <si>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</si>
  <si>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</si>
  <si>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</si>
  <si>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</si>
  <si>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</si>
  <si>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</si>
  <si>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</si>
  <si>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</si>
  <si>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</si>
  <si>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</si>
  <si>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</si>
  <si>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</si>
  <si>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</si>
  <si>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</si>
  <si>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</si>
  <si>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</si>
  <si>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</si>
  <si>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</si>
  <si>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</si>
  <si>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</si>
  <si>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</si>
  <si>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</si>
  <si>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</si>
  <si>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</si>
  <si>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</si>
  <si>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</si>
  <si>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</si>
  <si>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</si>
  <si>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</si>
  <si>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</si>
  <si>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</si>
  <si>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</si>
  <si>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</si>
  <si>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</si>
  <si>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</si>
  <si>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</si>
  <si>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</si>
  <si>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</si>
  <si>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</si>
  <si>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</si>
  <si>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</si>
  <si>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</si>
  <si>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</si>
  <si>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</si>
  <si>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</si>
  <si>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</si>
  <si>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</si>
  <si>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</si>
  <si>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</si>
  <si>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</si>
  <si>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</si>
  <si>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</si>
  <si>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</si>
  <si>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</si>
  <si>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</si>
  <si>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</si>
  <si>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</si>
  <si>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</si>
  <si>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</si>
  <si>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</si>
  <si>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</si>
  <si>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</si>
  <si>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</si>
  <si>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</si>
  <si>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</si>
  <si>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</si>
  <si>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</si>
  <si>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</si>
  <si>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</si>
  <si>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</si>
  <si>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</si>
  <si>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</si>
  <si>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</si>
  <si>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</si>
  <si>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</si>
  <si>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</si>
  <si>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</si>
  <si>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</si>
  <si>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</si>
  <si>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</si>
  <si>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</si>
  <si>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</si>
  <si>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</si>
  <si>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</si>
  <si>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</si>
  <si>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</si>
  <si>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</si>
  <si>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</si>
  <si>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</si>
  <si>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</si>
  <si>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</si>
  <si>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</si>
  <si>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</si>
  <si>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</si>
  <si>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</si>
  <si>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</si>
  <si>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</si>
  <si>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</si>
  <si>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</si>
  <si>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</si>
  <si>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</si>
  <si>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</si>
  <si>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</si>
  <si>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</si>
  <si>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</si>
  <si>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</si>
  <si>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</si>
  <si>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</si>
  <si>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</si>
  <si>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</si>
  <si>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</si>
  <si>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</si>
  <si>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</si>
  <si>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</si>
  <si>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</si>
  <si>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</si>
  <si>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</si>
  <si>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</si>
  <si>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</si>
  <si>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</si>
  <si>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</si>
  <si>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</si>
  <si>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</si>
  <si>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</si>
  <si>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</si>
  <si>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</si>
  <si>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</si>
  <si>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</si>
  <si>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</si>
  <si>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</si>
  <si>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</si>
  <si>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</si>
  <si>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</si>
  <si>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</si>
  <si>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</si>
  <si>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</si>
  <si>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</si>
  <si>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</si>
  <si>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</si>
  <si>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</si>
  <si>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</si>
  <si>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</si>
  <si>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</si>
  <si>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</si>
  <si>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</si>
  <si>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</si>
  <si>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</si>
  <si>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</si>
  <si>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</si>
  <si>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</si>
  <si>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</si>
  <si>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</si>
  <si>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</si>
  <si>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</si>
  <si>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</si>
  <si>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</si>
  <si>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</si>
  <si>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</si>
  <si>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</si>
  <si>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</si>
  <si>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</si>
  <si>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</si>
  <si>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</si>
  <si>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</si>
  <si>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</si>
  <si>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</si>
  <si>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</si>
  <si>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</si>
  <si>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</si>
  <si>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</si>
  <si>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</si>
  <si>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</si>
  <si>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</si>
  <si>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</si>
  <si>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</si>
  <si>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</si>
  <si>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</si>
  <si>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</si>
  <si>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</si>
  <si>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</si>
  <si>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</si>
  <si>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</si>
  <si>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</si>
  <si>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</si>
  <si>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</si>
  <si>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</si>
  <si>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</si>
  <si>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</si>
  <si>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</si>
  <si>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</si>
  <si>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</si>
  <si>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</si>
  <si>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</si>
  <si>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</si>
  <si>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</si>
  <si>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</si>
  <si>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</si>
  <si>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</si>
  <si>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</si>
  <si>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</si>
  <si>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</si>
  <si>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</si>
  <si>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</si>
  <si>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</si>
  <si>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</si>
  <si>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</si>
  <si>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</si>
  <si>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</si>
  <si>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</si>
  <si>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</si>
  <si>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</si>
  <si>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</si>
  <si>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</si>
  <si>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</si>
  <si>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</si>
  <si>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</si>
  <si>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</si>
  <si>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</si>
  <si>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</si>
  <si>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</si>
  <si>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</si>
  <si>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</si>
  <si>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</si>
  <si>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</si>
  <si>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</si>
  <si>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</si>
  <si>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</si>
  <si>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</si>
  <si>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</si>
  <si>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</si>
  <si>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</si>
  <si>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</si>
  <si>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</si>
  <si>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</si>
  <si>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</si>
  <si>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</si>
  <si>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</si>
  <si>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</si>
  <si>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</si>
  <si>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</si>
  <si>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</si>
  <si>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</si>
  <si>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</si>
  <si>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</si>
  <si>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</si>
  <si>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</si>
  <si>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</si>
  <si>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</si>
  <si>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</si>
  <si>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</si>
  <si>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</si>
  <si>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</si>
  <si>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</si>
  <si>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</si>
  <si>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</si>
  <si>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</si>
  <si>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</si>
  <si>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</si>
  <si>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</si>
  <si>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</si>
  <si>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</si>
  <si>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</si>
  <si>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</si>
  <si>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</si>
  <si>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</si>
  <si>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</si>
  <si>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</si>
  <si>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</si>
  <si>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</si>
  <si>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</si>
  <si>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</si>
  <si>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</si>
  <si>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</si>
  <si>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</si>
  <si>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</si>
  <si>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</si>
  <si>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</si>
  <si>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</si>
  <si>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</si>
  <si>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</si>
  <si>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</si>
  <si>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</si>
  <si>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</si>
  <si>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</si>
  <si>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</si>
  <si>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</si>
  <si>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</si>
  <si>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</si>
  <si>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</si>
  <si>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</si>
  <si>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</si>
  <si>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</si>
  <si>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</si>
  <si>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</si>
  <si>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</si>
  <si>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</si>
  <si>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</si>
  <si>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</si>
  <si>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</si>
  <si>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</si>
  <si>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</si>
  <si>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</si>
  <si>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</si>
  <si>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</si>
  <si>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</si>
  <si>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</si>
  <si>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</si>
  <si>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</si>
  <si>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</si>
  <si>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</si>
  <si>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</si>
  <si>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</si>
  <si>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</si>
  <si>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</si>
  <si>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</si>
  <si>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</si>
  <si>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</si>
  <si>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</si>
  <si>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</si>
  <si>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</si>
  <si>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</si>
  <si>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</si>
  <si>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</si>
  <si>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</si>
  <si>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</si>
  <si>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</si>
  <si>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</si>
  <si>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</si>
  <si>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</si>
  <si>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</si>
  <si>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</si>
  <si>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</si>
  <si>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</si>
  <si>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</si>
  <si>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</si>
  <si>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</si>
  <si>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</si>
  <si>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</si>
  <si>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</si>
  <si>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</si>
  <si>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</si>
  <si>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</si>
  <si>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</si>
  <si>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</si>
  <si>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</si>
  <si>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</si>
  <si>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</si>
  <si>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</si>
  <si>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</si>
  <si>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</si>
  <si>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</si>
  <si>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</si>
  <si>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</si>
  <si>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</si>
  <si>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</si>
  <si>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</si>
  <si>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</si>
  <si>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</si>
  <si>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</si>
  <si>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</si>
  <si>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</si>
  <si>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</si>
  <si>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</si>
  <si>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</si>
  <si>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</si>
  <si>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</si>
  <si>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</si>
  <si>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</si>
  <si>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</si>
  <si>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</si>
  <si>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</si>
  <si>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</si>
  <si>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</si>
  <si>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</si>
  <si>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</si>
  <si>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</si>
  <si>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</si>
  <si>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</si>
  <si>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</si>
  <si>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</si>
  <si>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</si>
  <si>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</si>
  <si>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</si>
  <si>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</si>
  <si>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</si>
  <si>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</si>
  <si>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</si>
  <si>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</si>
  <si>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</si>
  <si>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</si>
  <si>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</si>
  <si>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</si>
  <si>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</si>
  <si>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</si>
  <si>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</si>
  <si>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</si>
  <si>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</si>
  <si>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</si>
  <si>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</si>
  <si>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</si>
  <si>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</si>
  <si>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</si>
  <si>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</si>
  <si>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</si>
  <si>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</si>
  <si>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</si>
  <si>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</si>
  <si>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</si>
  <si>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</si>
  <si>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</si>
  <si>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</si>
  <si>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</si>
  <si>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</si>
  <si>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</si>
  <si>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</si>
  <si>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</si>
  <si>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</si>
  <si>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</si>
  <si>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</si>
  <si>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</si>
  <si>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</si>
  <si>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</si>
  <si>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</si>
  <si>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</si>
  <si>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</si>
  <si>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</si>
  <si>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</si>
  <si>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</si>
  <si>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</si>
  <si>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</si>
  <si>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</si>
  <si>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</si>
  <si>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</si>
  <si>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</si>
  <si>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</si>
  <si>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</si>
  <si>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</si>
  <si>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</si>
  <si>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</si>
  <si>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</si>
  <si>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</si>
  <si>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</si>
  <si>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</si>
  <si>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</si>
  <si>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</si>
  <si>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</si>
  <si>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</si>
  <si>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</si>
  <si>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</si>
  <si>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</si>
  <si>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</si>
  <si>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</si>
  <si>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</si>
  <si>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</si>
  <si>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</si>
  <si>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</si>
  <si>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</si>
  <si>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</si>
  <si>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</si>
  <si>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</si>
  <si>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</si>
  <si>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</si>
  <si>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</si>
  <si>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</si>
  <si>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</si>
  <si>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</si>
  <si>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</si>
  <si>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</si>
  <si>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</si>
  <si>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</si>
  <si>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</si>
  <si>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</si>
  <si>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</si>
  <si>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</si>
  <si>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</si>
  <si>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</si>
  <si>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</si>
  <si>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</si>
  <si>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</si>
  <si>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</si>
  <si>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</si>
  <si>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</si>
  <si>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</si>
  <si>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</si>
  <si>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</si>
  <si>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</si>
  <si>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</si>
  <si>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</si>
  <si>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</si>
  <si>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</si>
  <si>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</si>
  <si>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</si>
  <si>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</si>
  <si>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</si>
  <si>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</si>
  <si>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</si>
  <si>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</si>
  <si>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</si>
  <si>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</si>
  <si>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</si>
  <si>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</si>
  <si>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</si>
  <si>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</si>
  <si>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</si>
  <si>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</si>
  <si>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</si>
  <si>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</si>
  <si>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</si>
  <si>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</si>
  <si>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</si>
  <si>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</si>
  <si>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</si>
  <si>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</si>
  <si>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</si>
  <si>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</si>
  <si>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</si>
  <si>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</si>
  <si>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</si>
  <si>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</si>
  <si>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</si>
  <si>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</si>
  <si>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</si>
  <si>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</si>
  <si>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</si>
  <si>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</si>
  <si>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</si>
  <si>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</si>
  <si>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</si>
  <si>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</si>
  <si>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</si>
  <si>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</si>
  <si>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</si>
  <si>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</si>
  <si>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</si>
  <si>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</si>
  <si>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</si>
  <si>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</si>
  <si>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</si>
  <si>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</si>
  <si>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</si>
  <si>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</si>
  <si>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</si>
  <si>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</si>
  <si>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</si>
  <si>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</si>
  <si>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</si>
  <si>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</si>
  <si>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</si>
  <si>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</si>
  <si>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</si>
  <si>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</si>
  <si>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</si>
  <si>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</si>
  <si>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</si>
  <si>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</si>
  <si>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</si>
  <si>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</si>
  <si>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</si>
  <si>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</si>
  <si>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</si>
  <si>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</si>
  <si>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</si>
  <si>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</si>
  <si>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</si>
  <si>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</si>
  <si>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</si>
  <si>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</si>
  <si>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</si>
  <si>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</si>
  <si>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</si>
  <si>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</si>
  <si>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</si>
  <si>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</si>
  <si>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</si>
  <si>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</si>
  <si>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</si>
  <si>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</si>
  <si>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</si>
  <si>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</si>
  <si>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</si>
  <si>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</si>
  <si>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</si>
  <si>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</si>
  <si>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</si>
  <si>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</si>
  <si>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</si>
  <si>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</si>
  <si>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</si>
  <si>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</si>
  <si>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</si>
  <si>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</si>
  <si>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</si>
  <si>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</si>
  <si>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</si>
  <si>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</si>
  <si>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</si>
  <si>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</si>
  <si>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</si>
  <si>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</si>
  <si>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</si>
  <si>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</si>
  <si>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</si>
  <si>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</si>
  <si>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</si>
  <si>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</si>
  <si>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</si>
  <si>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</si>
  <si>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</si>
  <si>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</si>
  <si>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</si>
  <si>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</si>
  <si>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</si>
  <si>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</si>
  <si>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</si>
  <si>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</si>
  <si>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</si>
  <si>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</si>
  <si>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</si>
  <si>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</si>
  <si>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</si>
  <si>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</si>
  <si>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</si>
  <si>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</si>
  <si>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</si>
  <si>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</si>
  <si>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</si>
  <si>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</si>
  <si>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</si>
  <si>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</si>
  <si>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</si>
  <si>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</si>
  <si>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</si>
  <si>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</si>
  <si>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</si>
  <si>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</si>
  <si>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</si>
  <si>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</si>
  <si>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</si>
  <si>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</si>
  <si>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</si>
  <si>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</si>
  <si>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</si>
  <si>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</si>
  <si>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</si>
  <si>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</si>
  <si>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</si>
  <si>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</si>
  <si>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</si>
  <si>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</si>
  <si>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</si>
  <si>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</si>
  <si>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</si>
  <si>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</si>
  <si>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</si>
  <si>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</si>
  <si>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</si>
  <si>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</si>
  <si>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</si>
  <si>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</si>
  <si>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</si>
  <si>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</si>
  <si>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</si>
  <si>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</si>
  <si>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</si>
  <si>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</si>
  <si>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</si>
  <si>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</si>
  <si>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</si>
  <si>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</si>
  <si>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</si>
  <si>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</si>
  <si>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</si>
  <si>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</si>
  <si>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</si>
  <si>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</si>
  <si>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</si>
  <si>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</si>
  <si>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</si>
  <si>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</si>
  <si>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</si>
  <si>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</si>
  <si>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</si>
  <si>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</si>
  <si>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</si>
  <si>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</si>
  <si>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</si>
  <si>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</si>
  <si>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</si>
  <si>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</si>
  <si>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</si>
  <si>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</si>
  <si>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</si>
  <si>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</si>
  <si>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</si>
  <si>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</si>
  <si>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</si>
  <si>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</si>
  <si>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</si>
  <si>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</si>
  <si>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</si>
  <si>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</si>
  <si>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</si>
  <si>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</si>
  <si>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</si>
  <si>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</si>
  <si>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</si>
  <si>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</si>
  <si>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</si>
  <si>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</si>
  <si>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</si>
  <si>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</si>
  <si>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</si>
  <si>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</si>
  <si>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</si>
  <si>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</si>
  <si>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</si>
  <si>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</si>
  <si>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</si>
  <si>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</si>
  <si>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</si>
  <si>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</si>
  <si>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</si>
  <si>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</si>
  <si>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</si>
  <si>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</si>
  <si>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</si>
  <si>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</si>
  <si>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</si>
  <si>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</si>
  <si>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</si>
  <si>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</si>
  <si>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</si>
  <si>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</si>
  <si>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</si>
  <si>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</si>
  <si>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</si>
  <si>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</si>
  <si>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</si>
  <si>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</si>
  <si>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</si>
  <si>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</si>
  <si>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</si>
  <si>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</si>
  <si>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</si>
  <si>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</si>
  <si>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</si>
  <si>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</si>
  <si>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</si>
  <si>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</si>
  <si>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</si>
  <si>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</si>
  <si>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</si>
  <si>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</si>
  <si>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</si>
  <si>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</si>
  <si>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</si>
  <si>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</si>
  <si>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</si>
  <si>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</si>
  <si>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</si>
  <si>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</si>
  <si>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</si>
  <si>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</si>
  <si>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</si>
  <si>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</si>
  <si>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</si>
  <si>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</si>
  <si>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</si>
  <si>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</si>
  <si>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</si>
  <si>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</si>
  <si>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</si>
  <si>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</si>
  <si>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</si>
  <si>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</si>
  <si>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</si>
  <si>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</si>
  <si>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</si>
  <si>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</si>
  <si>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</si>
  <si>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</si>
  <si>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</si>
  <si>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</si>
  <si>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</si>
  <si>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</si>
  <si>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</si>
  <si>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</si>
  <si>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</si>
  <si>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</si>
  <si>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</si>
  <si>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</si>
  <si>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</si>
  <si>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</si>
  <si>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</si>
  <si>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</si>
  <si>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</si>
  <si>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</si>
  <si>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</si>
  <si>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</si>
  <si>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</si>
  <si>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</si>
  <si>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</si>
  <si>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</si>
  <si>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</si>
  <si>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</si>
  <si>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</si>
  <si>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</si>
  <si>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</si>
  <si>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</si>
  <si>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</si>
  <si>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</si>
  <si>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</si>
  <si>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</si>
  <si>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</si>
  <si>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</si>
  <si>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</si>
  <si>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</si>
  <si>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</si>
  <si>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2023</t>
  </si>
  <si>
    <t>February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</si>
</sst>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0">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28221.5</c:v>
                </c:pt>
                <c:pt idx="1">
                  <c:v>133097.5</c:v>
                </c:pt>
                <c:pt idx="2">
                  <c:v>204954</c:v>
                </c:pt>
                <c:pt idx="3">
                  <c:v>26692.5</c:v>
                </c:pt>
                <c:pt idx="4">
                  <c:v>1198373.5</c:v>
                </c:pt>
                <c:pt idx="5">
                  <c:v>165555</c:v>
                </c:pt>
                <c:pt idx="6">
                  <c:v>27325</c:v>
                </c:pt>
                <c:pt idx="7">
                  <c:v>6035.5</c:v>
                </c:pt>
                <c:pt idx="8">
                  <c:v>179903</c:v>
                </c:pt>
                <c:pt idx="9">
                  <c:v>82244</c:v>
                </c:pt>
                <c:pt idx="10">
                  <c:v>90294.5</c:v>
                </c:pt>
                <c:pt idx="11">
                  <c:v>217732.5</c:v>
                </c:pt>
                <c:pt idx="12">
                  <c:v>119336.5</c:v>
                </c:pt>
                <c:pt idx="13">
                  <c:v>45633</c:v>
                </c:pt>
                <c:pt idx="14">
                  <c:v>34862.5</c:v>
                </c:pt>
                <c:pt idx="15">
                  <c:v>46446.5</c:v>
                </c:pt>
                <c:pt idx="16">
                  <c:v>22323</c:v>
                </c:pt>
                <c:pt idx="17">
                  <c:v>34334.5</c:v>
                </c:pt>
                <c:pt idx="18">
                  <c:v>12961.5</c:v>
                </c:pt>
                <c:pt idx="19">
                  <c:v>46731</c:v>
                </c:pt>
                <c:pt idx="20">
                  <c:v>58059</c:v>
                </c:pt>
                <c:pt idx="21">
                  <c:v>94210</c:v>
                </c:pt>
                <c:pt idx="22">
                  <c:v>75004.5</c:v>
                </c:pt>
                <c:pt idx="23">
                  <c:v>14945</c:v>
                </c:pt>
                <c:pt idx="24">
                  <c:v>58408</c:v>
                </c:pt>
                <c:pt idx="25">
                  <c:v>119471</c:v>
                </c:pt>
                <c:pt idx="26">
                  <c:v>26718.5</c:v>
                </c:pt>
                <c:pt idx="27">
                  <c:v>116032</c:v>
                </c:pt>
                <c:pt idx="28">
                  <c:v>14089.5</c:v>
                </c:pt>
                <c:pt idx="29">
                  <c:v>50884</c:v>
                </c:pt>
                <c:pt idx="30">
                  <c:v>47091</c:v>
                </c:pt>
                <c:pt idx="31">
                  <c:v>108719</c:v>
                </c:pt>
                <c:pt idx="32">
                  <c:v>77700.5</c:v>
                </c:pt>
                <c:pt idx="33">
                  <c:v>21853.5</c:v>
                </c:pt>
                <c:pt idx="34">
                  <c:v>75400.5</c:v>
                </c:pt>
                <c:pt idx="35">
                  <c:v>43436</c:v>
                </c:pt>
                <c:pt idx="36">
                  <c:v>686166</c:v>
                </c:pt>
                <c:pt idx="37">
                  <c:v>68297.5</c:v>
                </c:pt>
                <c:pt idx="38">
                  <c:v>7417</c:v>
                </c:pt>
                <c:pt idx="39">
                  <c:v>31768.5</c:v>
                </c:pt>
                <c:pt idx="40">
                  <c:v>18988.5</c:v>
                </c:pt>
                <c:pt idx="41">
                  <c:v>49741.5</c:v>
                </c:pt>
                <c:pt idx="42">
                  <c:v>275488</c:v>
                </c:pt>
                <c:pt idx="43">
                  <c:v>102617.5</c:v>
                </c:pt>
                <c:pt idx="44">
                  <c:v>8275</c:v>
                </c:pt>
                <c:pt idx="45">
                  <c:v>91792</c:v>
                </c:pt>
                <c:pt idx="46">
                  <c:v>6989.5</c:v>
                </c:pt>
                <c:pt idx="47">
                  <c:v>57621.5</c:v>
                </c:pt>
                <c:pt idx="48">
                  <c:v>26887</c:v>
                </c:pt>
                <c:pt idx="49">
                  <c:v>9731</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+Charts'!$BW$208:$BW$491</c:f>
              <c:numCache>
                <c:formatCode>General_)</c:formatCode>
                <c:ptCount val="284"/>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+Charts'!$BX$208:$BX$491</c:f>
              <c:numCache>
                <c:formatCode>0.0%</c:formatCode>
                <c:ptCount val="284"/>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+Charts'!$CD$208:$CD$491</c:f>
              <c:numCache>
                <c:formatCode>General_)</c:formatCode>
                <c:ptCount val="284"/>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+Charts'!$CE$208:$CE$491</c:f>
              <c:numCache>
                <c:formatCode>General_)</c:formatCode>
                <c:ptCount val="284"/>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+Charts'!$CF$208:$CF$491</c:f>
              <c:numCache>
                <c:formatCode>General_)</c:formatCode>
                <c:ptCount val="284"/>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+Charts'!$CG$208:$CG$491</c:f>
              <c:numCache>
                <c:formatCode>General_)</c:formatCode>
                <c:ptCount val="284"/>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+Charts'!$B$208:$B$491</c:f>
              <c:strCache>
                <c:ptCount val="28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strCache>
            </c:strRef>
          </c:cat>
          <c:val>
            <c:numRef>
              <c:f>'From State&amp;Country +Charts'!$CH$208:$CH$491</c:f>
              <c:numCache>
                <c:formatCode>General_)</c:formatCode>
                <c:ptCount val="284"/>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topLeftCell="A3" zoomScaleNormal="100" workbookViewId="0">
      <selection activeCell="B3" sqref="B3:H12"/>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3" customFormat="1" ht="26.55" customHeight="1" thickTop="1" thickBot="1" x14ac:dyDescent="0.3">
      <c r="B3" s="45"/>
      <c r="C3" s="130"/>
      <c r="D3" s="94">
        <f>'OSDR Data'!A$478</f>
        <v>44958</v>
      </c>
      <c r="E3" s="95"/>
      <c r="F3" s="96"/>
      <c r="G3" s="97" t="s">
        <v>631</v>
      </c>
      <c r="H3" s="98">
        <f>D3</f>
        <v>44958</v>
      </c>
      <c r="I3" s="99"/>
    </row>
    <row r="4" spans="2:10" ht="21.3" customHeight="1" thickBot="1" x14ac:dyDescent="0.35">
      <c r="B4" s="86"/>
      <c r="C4" s="144" t="s">
        <v>829</v>
      </c>
      <c r="D4" s="144" t="s">
        <v>827</v>
      </c>
      <c r="E4" s="141" t="s">
        <v>323</v>
      </c>
      <c r="F4" s="87" t="str">
        <f>C4</f>
        <v>2023</v>
      </c>
      <c r="G4" s="85" t="str">
        <f>D4</f>
        <v>2022</v>
      </c>
      <c r="H4" s="88" t="s">
        <v>323</v>
      </c>
      <c r="I4" s="46"/>
    </row>
    <row r="5" spans="2:10" ht="25.35" customHeight="1" thickTop="1" x14ac:dyDescent="0.25">
      <c r="B5" s="131" t="s">
        <v>316</v>
      </c>
      <c r="C5" s="90">
        <f>'OSDR Data'!AG$478</f>
        <v>11644</v>
      </c>
      <c r="D5" s="89">
        <f>'OSDR Data'!AC$466</f>
        <v>12779</v>
      </c>
      <c r="E5" s="142">
        <f>IFERROR(ROUND(((C5-D5)/D5)*100,1),100)</f>
        <v>-8.9</v>
      </c>
      <c r="F5" s="91">
        <f>'OSDR Data'!AD$478</f>
        <v>177647</v>
      </c>
      <c r="G5" s="89">
        <f>'OSDR Data'!AD$466</f>
        <v>183258</v>
      </c>
      <c r="H5" s="92">
        <f>ROUND(((F5-G5)/G5)*100,1)</f>
        <v>-3.1</v>
      </c>
      <c r="I5" s="47"/>
      <c r="J5" s="48" t="s">
        <v>320</v>
      </c>
    </row>
    <row r="6" spans="2:10" ht="25.35" customHeight="1" thickBot="1" x14ac:dyDescent="0.3">
      <c r="B6" s="140" t="s">
        <v>654</v>
      </c>
      <c r="C6" s="118">
        <f>ROUND(C5/$J16,0)</f>
        <v>2911</v>
      </c>
      <c r="D6" s="139">
        <f>ROUND(D5/$J17,0)</f>
        <v>3195</v>
      </c>
      <c r="E6" s="143">
        <f>IFERROR(ROUND(((C6-D6)/D6)*100,1),100)</f>
        <v>-8.9</v>
      </c>
      <c r="F6" s="119">
        <f>ROUND(F5/$H27,0)</f>
        <v>3416</v>
      </c>
      <c r="G6" s="139">
        <f>ROUND(G5/$H28,0)</f>
        <v>3524</v>
      </c>
      <c r="H6" s="120">
        <f>ROUND(((F6-G6)/G6)*100,1)</f>
        <v>-3.1</v>
      </c>
      <c r="I6" s="47"/>
      <c r="J6" s="70">
        <f>C5-D5</f>
        <v>-1135</v>
      </c>
    </row>
    <row r="7" spans="2:10" ht="21.15" hidden="1" customHeight="1" thickTop="1" thickBot="1" x14ac:dyDescent="0.3">
      <c r="B7" s="205" t="s">
        <v>657</v>
      </c>
      <c r="C7" s="206"/>
      <c r="D7" s="206"/>
      <c r="E7" s="206"/>
      <c r="F7" s="206"/>
      <c r="G7" s="206"/>
      <c r="H7" s="207"/>
      <c r="I7" s="47"/>
      <c r="J7" s="70"/>
    </row>
    <row r="8" spans="2:10" ht="20.85" customHeight="1" thickTop="1" x14ac:dyDescent="0.25">
      <c r="B8" s="105" t="s">
        <v>317</v>
      </c>
      <c r="C8" s="107">
        <f>'OSDR Data'!B$478</f>
        <v>2149</v>
      </c>
      <c r="D8" s="106">
        <f>'OSDR Data'!B$466</f>
        <v>2751</v>
      </c>
      <c r="E8" s="108">
        <f t="shared" ref="E8:E12" si="0">IFERROR(ROUND(((C8-D8)/D8)*100,1),100)</f>
        <v>-21.9</v>
      </c>
      <c r="F8" s="109">
        <f>'OSDR Data'!D$478</f>
        <v>35072</v>
      </c>
      <c r="G8" s="106">
        <f>'OSDR Data'!D$466</f>
        <v>41019</v>
      </c>
      <c r="H8" s="110">
        <f>ROUND(((F8-G8)/G8)*100,1)</f>
        <v>-14.5</v>
      </c>
      <c r="I8" s="49"/>
    </row>
    <row r="9" spans="2:10" ht="20.85" customHeight="1" x14ac:dyDescent="0.25">
      <c r="B9" s="111" t="s">
        <v>318</v>
      </c>
      <c r="C9" s="113">
        <f>'OSDR Data'!F$478</f>
        <v>1231</v>
      </c>
      <c r="D9" s="112">
        <f>'OSDR Data'!F$466</f>
        <v>1415</v>
      </c>
      <c r="E9" s="114">
        <f t="shared" si="0"/>
        <v>-13</v>
      </c>
      <c r="F9" s="115">
        <f>'OSDR Data'!H$478</f>
        <v>18344</v>
      </c>
      <c r="G9" s="112">
        <f>'OSDR Data'!H$466</f>
        <v>21125</v>
      </c>
      <c r="H9" s="116">
        <f>ROUND(((F9-G9)/G9)*100,1)</f>
        <v>-13.2</v>
      </c>
      <c r="I9" s="49"/>
    </row>
    <row r="10" spans="2:10" ht="20.85" customHeight="1" x14ac:dyDescent="0.25">
      <c r="B10" s="111" t="s">
        <v>319</v>
      </c>
      <c r="C10" s="113">
        <f>'OSDR Data'!J$478</f>
        <v>775</v>
      </c>
      <c r="D10" s="112">
        <f>'OSDR Data'!J$466</f>
        <v>711</v>
      </c>
      <c r="E10" s="114">
        <f t="shared" si="0"/>
        <v>9</v>
      </c>
      <c r="F10" s="115">
        <f>'OSDR Data'!L$478</f>
        <v>10642</v>
      </c>
      <c r="G10" s="112">
        <f>'OSDR Data'!L$466</f>
        <v>10579</v>
      </c>
      <c r="H10" s="116">
        <f>ROUND(((F10-G10)/G10)*100,1)</f>
        <v>0.6</v>
      </c>
      <c r="I10" s="49"/>
    </row>
    <row r="11" spans="2:10" ht="20.85" customHeight="1" x14ac:dyDescent="0.25">
      <c r="B11" s="105" t="s">
        <v>650</v>
      </c>
      <c r="C11" s="107">
        <f>'OSDR Data'!N$478</f>
        <v>460</v>
      </c>
      <c r="D11" s="106">
        <f>'OSDR Data'!N$466</f>
        <v>512</v>
      </c>
      <c r="E11" s="108">
        <f t="shared" si="0"/>
        <v>-10.199999999999999</v>
      </c>
      <c r="F11" s="109">
        <f>'OSDR Data'!P$478</f>
        <v>7211</v>
      </c>
      <c r="G11" s="106">
        <f>'OSDR Data'!P$466</f>
        <v>7673</v>
      </c>
      <c r="H11" s="110">
        <f>ROUND(((F11-G11)/G11)*100,1)</f>
        <v>-6</v>
      </c>
      <c r="I11" s="49"/>
    </row>
    <row r="12" spans="2:10" ht="20.85" customHeight="1" thickBot="1" x14ac:dyDescent="0.3">
      <c r="B12" s="117" t="s">
        <v>651</v>
      </c>
      <c r="C12" s="101">
        <f>'OSDR Data'!R$478</f>
        <v>396</v>
      </c>
      <c r="D12" s="100">
        <f>'OSDR Data'!R$466</f>
        <v>448</v>
      </c>
      <c r="E12" s="102">
        <f t="shared" si="0"/>
        <v>-11.6</v>
      </c>
      <c r="F12" s="103">
        <f>'OSDR Data'!T$478</f>
        <v>5827</v>
      </c>
      <c r="G12" s="100">
        <f>'OSDR Data'!T$466</f>
        <v>6236</v>
      </c>
      <c r="H12" s="104">
        <f>ROUND(((F12-G12)/G12)*100,1)</f>
        <v>-6.6</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3">
        <f>'From State&amp;Country +Charts'!$BU$490+1</f>
        <v>44958</v>
      </c>
      <c r="E16" s="204"/>
      <c r="F16" s="73" t="s">
        <v>823</v>
      </c>
      <c r="G16" s="203">
        <f>'From State&amp;Country +Charts'!$BU$491</f>
        <v>44985</v>
      </c>
      <c r="H16" s="204"/>
      <c r="I16" s="76" t="s">
        <v>824</v>
      </c>
      <c r="J16" s="121" t="str">
        <f>LEFT(I16,1)</f>
        <v>4</v>
      </c>
    </row>
    <row r="17" spans="2:10" ht="20.399999999999999" customHeight="1" x14ac:dyDescent="0.25">
      <c r="B17" s="74" t="s">
        <v>639</v>
      </c>
      <c r="C17" s="75"/>
      <c r="D17" s="203">
        <f>'From State&amp;Country +Charts'!$BU$478+1</f>
        <v>44593</v>
      </c>
      <c r="E17" s="204"/>
      <c r="F17" s="73" t="s">
        <v>823</v>
      </c>
      <c r="G17" s="203">
        <f>'From State&amp;Country +Charts'!$BU$479</f>
        <v>44620</v>
      </c>
      <c r="H17" s="204"/>
      <c r="I17" s="76" t="s">
        <v>824</v>
      </c>
      <c r="J17" s="121" t="str">
        <f>LEFT(I17,1)</f>
        <v>4</v>
      </c>
    </row>
    <row r="18" spans="2:10" ht="16.5" customHeight="1" x14ac:dyDescent="0.25">
      <c r="B18" s="132"/>
      <c r="C18" s="133"/>
      <c r="D18" s="134"/>
      <c r="E18" s="135"/>
      <c r="F18" s="136"/>
      <c r="G18" s="134"/>
      <c r="H18" s="135"/>
      <c r="I18" s="137"/>
      <c r="J18" s="138"/>
    </row>
    <row r="19" spans="2:10" ht="20.399999999999999" customHeight="1" x14ac:dyDescent="0.25">
      <c r="B19" s="122" t="s">
        <v>656</v>
      </c>
      <c r="C19" s="123"/>
      <c r="D19" s="123"/>
      <c r="E19" s="123"/>
      <c r="F19" s="124"/>
      <c r="G19" s="127">
        <f>C6</f>
        <v>2911</v>
      </c>
      <c r="H19" s="135"/>
      <c r="I19" s="137"/>
      <c r="J19" s="138"/>
    </row>
    <row r="20" spans="2:10" ht="20.399999999999999" customHeight="1" x14ac:dyDescent="0.25">
      <c r="B20" s="125" t="s">
        <v>655</v>
      </c>
      <c r="C20" s="123"/>
      <c r="D20" s="126"/>
      <c r="E20" s="123"/>
      <c r="F20" s="124"/>
      <c r="G20" s="127">
        <f>D6</f>
        <v>3195</v>
      </c>
      <c r="H20" s="135"/>
      <c r="I20" s="137"/>
      <c r="J20" s="138"/>
    </row>
    <row r="21" spans="2:10" ht="20.399999999999999" customHeight="1" x14ac:dyDescent="0.25">
      <c r="B21" s="125"/>
      <c r="C21" s="123"/>
      <c r="D21" s="123"/>
      <c r="E21" s="123" t="s">
        <v>497</v>
      </c>
      <c r="F21" s="124"/>
      <c r="G21" s="128">
        <f>G19-G20</f>
        <v>-284</v>
      </c>
      <c r="H21" s="198">
        <f>G21/G20</f>
        <v>-8.8888888888888892E-2</v>
      </c>
      <c r="I21" s="137"/>
      <c r="J21" s="138"/>
    </row>
    <row r="23" spans="2:10" ht="20.100000000000001" customHeight="1" x14ac:dyDescent="0.25">
      <c r="B23" s="122" t="s">
        <v>496</v>
      </c>
      <c r="C23" s="123"/>
      <c r="D23" s="123"/>
      <c r="E23" s="123"/>
      <c r="F23" s="124"/>
      <c r="G23" s="127">
        <f>C5</f>
        <v>11644</v>
      </c>
      <c r="H23" s="46"/>
      <c r="I23" s="46"/>
    </row>
    <row r="24" spans="2:10" ht="20.100000000000001" customHeight="1" x14ac:dyDescent="0.25">
      <c r="B24" s="125" t="s">
        <v>635</v>
      </c>
      <c r="C24" s="123"/>
      <c r="D24" s="126"/>
      <c r="E24" s="123"/>
      <c r="F24" s="124"/>
      <c r="G24" s="127">
        <f>D5</f>
        <v>12779</v>
      </c>
      <c r="H24" s="46"/>
      <c r="I24" s="46"/>
    </row>
    <row r="25" spans="2:10" ht="20.100000000000001" customHeight="1" x14ac:dyDescent="0.25">
      <c r="B25" s="125"/>
      <c r="C25" s="123"/>
      <c r="D25" s="123"/>
      <c r="E25" s="123" t="s">
        <v>497</v>
      </c>
      <c r="F25" s="124"/>
      <c r="G25" s="128">
        <f>G23-G24</f>
        <v>-1135</v>
      </c>
      <c r="H25" s="50"/>
    </row>
    <row r="27" spans="2:10" ht="20.100000000000001" customHeight="1" x14ac:dyDescent="0.25">
      <c r="B27" s="122" t="s">
        <v>632</v>
      </c>
      <c r="C27" s="123"/>
      <c r="D27" s="123"/>
      <c r="E27" s="123"/>
      <c r="F27" s="124"/>
      <c r="G27" s="127">
        <f>F5</f>
        <v>177647</v>
      </c>
      <c r="H27" s="129">
        <v>52</v>
      </c>
    </row>
    <row r="28" spans="2:10" ht="20.100000000000001" customHeight="1" x14ac:dyDescent="0.25">
      <c r="B28" s="125" t="s">
        <v>633</v>
      </c>
      <c r="C28" s="123"/>
      <c r="D28" s="126"/>
      <c r="E28" s="123"/>
      <c r="F28" s="124"/>
      <c r="G28" s="127">
        <f>G5</f>
        <v>183258</v>
      </c>
      <c r="H28" s="129">
        <v>52</v>
      </c>
    </row>
    <row r="29" spans="2:10" ht="20.100000000000001" customHeight="1" x14ac:dyDescent="0.25">
      <c r="B29" s="125"/>
      <c r="C29" s="123"/>
      <c r="D29" s="123"/>
      <c r="E29" s="123" t="s">
        <v>497</v>
      </c>
      <c r="F29" s="124"/>
      <c r="G29" s="128">
        <f>G27-G28</f>
        <v>-5611</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P471" activePane="bottomRight" state="frozen"/>
      <selection activeCell="A360" sqref="A360:IV360"/>
      <selection pane="topRight" activeCell="A360" sqref="A360:IV360"/>
      <selection pane="bottomLeft" activeCell="A360" sqref="A360:IV360"/>
      <selection pane="bottomRight" activeCell="AM474" sqref="B472:AM478"/>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D478" si="569">SUM(B464:B475)</f>
        <v>37133</v>
      </c>
      <c r="E475" s="64"/>
      <c r="F475" s="64">
        <f>'From State&amp;Country +Charts'!AN488</f>
        <v>1369</v>
      </c>
      <c r="G475" s="64"/>
      <c r="H475" s="64">
        <f t="shared" ref="H475:H478" si="570">SUM(F464:F475)</f>
        <v>19198</v>
      </c>
      <c r="I475" s="64"/>
      <c r="J475" s="64">
        <f>'From State&amp;Country +Charts'!AT488</f>
        <v>758</v>
      </c>
      <c r="K475" s="64"/>
      <c r="L475" s="64">
        <f t="shared" ref="L475:L478" si="571">SUM(J464:J475)</f>
        <v>10701</v>
      </c>
      <c r="M475" s="64"/>
      <c r="N475">
        <f>'From State&amp;Country +Charts'!F488</f>
        <v>535</v>
      </c>
      <c r="O475" s="64"/>
      <c r="P475" s="64">
        <f t="shared" ref="P475:P478" si="572">SUM(N464:N475)</f>
        <v>7425</v>
      </c>
      <c r="Q475" s="64"/>
      <c r="R475">
        <f>'From State&amp;Country +Charts'!O488</f>
        <v>436</v>
      </c>
      <c r="S475" s="64"/>
      <c r="T475" s="64">
        <f t="shared" ref="T475:T478" si="573">SUM(R464:R475)</f>
        <v>6042</v>
      </c>
      <c r="U475" s="64"/>
      <c r="V475" s="79">
        <f t="shared" ref="V475:V478" si="574">B475/AC475</f>
        <v>0.18784022080809629</v>
      </c>
      <c r="W475" s="79">
        <f t="shared" ref="W475:W478" si="575">F475/AC475</f>
        <v>0.10496051521889135</v>
      </c>
      <c r="X475" s="79">
        <f t="shared" ref="X475:X478" si="576">J475/AC475</f>
        <v>5.8115464233688567E-2</v>
      </c>
      <c r="Y475" s="8">
        <f t="shared" ref="Y475:Y478" si="577">N475/AC475</f>
        <v>4.1018170666257764E-2</v>
      </c>
      <c r="Z475" s="8">
        <f t="shared" ref="Z475:Z478" si="578">R475/AC475</f>
        <v>3.3427892356053056E-2</v>
      </c>
      <c r="AA475" s="64"/>
      <c r="AB475" s="64"/>
      <c r="AC475" s="64">
        <f>'From State&amp;Country +Charts'!BR488</f>
        <v>13043</v>
      </c>
      <c r="AD475" s="64">
        <f t="shared" ref="AD475:AD478" si="579">SUM(AC464:AC475)</f>
        <v>181207</v>
      </c>
      <c r="AE475" s="80">
        <f t="shared" ref="AE475:AE478" si="580">(AC475/AC463)-1</f>
        <v>-5.6905278380332658E-2</v>
      </c>
      <c r="AF475" s="64"/>
      <c r="AG475" s="64">
        <f t="shared" ref="AG475:AG478" si="581">AC475</f>
        <v>13043</v>
      </c>
      <c r="AH475" s="64">
        <v>8831</v>
      </c>
      <c r="AI475" s="64">
        <f t="shared" ref="AI475:AI478" si="582">AG475-AH475</f>
        <v>4212</v>
      </c>
      <c r="AJ475" s="64">
        <f t="shared" ref="AJ475:AJ478" si="583">SUM(AI464:AI475)</f>
        <v>51629</v>
      </c>
      <c r="AK475" s="64">
        <f t="shared" ref="AK475:AK478" si="584">AJ475/12</f>
        <v>4302.416666666667</v>
      </c>
      <c r="AL475" s="64">
        <f t="shared" ref="AL475:AL478" si="585">SUM(AH464:AH475)</f>
        <v>129578</v>
      </c>
      <c r="AM475" s="81">
        <v>0.10649390477650847</v>
      </c>
    </row>
    <row r="476" spans="1:39" x14ac:dyDescent="0.3">
      <c r="A476" s="44">
        <v>44896</v>
      </c>
      <c r="B476" s="64">
        <f>'From State&amp;Country +Charts'!H489</f>
        <v>2270</v>
      </c>
      <c r="C476" s="64"/>
      <c r="D476" s="64">
        <f t="shared" si="569"/>
        <v>36232</v>
      </c>
      <c r="E476" s="64"/>
      <c r="F476" s="64">
        <f>'From State&amp;Country +Charts'!AN489</f>
        <v>1201</v>
      </c>
      <c r="G476" s="64"/>
      <c r="H476" s="64">
        <f t="shared" si="570"/>
        <v>18659</v>
      </c>
      <c r="I476" s="64"/>
      <c r="J476" s="64">
        <f>'From State&amp;Country +Charts'!AT489</f>
        <v>667</v>
      </c>
      <c r="K476" s="64"/>
      <c r="L476" s="64">
        <f t="shared" si="571"/>
        <v>10527</v>
      </c>
      <c r="M476" s="64"/>
      <c r="N476">
        <f>'From State&amp;Country +Charts'!F489</f>
        <v>415</v>
      </c>
      <c r="O476" s="64"/>
      <c r="P476" s="64">
        <f t="shared" si="572"/>
        <v>7261</v>
      </c>
      <c r="Q476" s="64"/>
      <c r="R476">
        <f>'From State&amp;Country +Charts'!O489</f>
        <v>372</v>
      </c>
      <c r="S476" s="64"/>
      <c r="T476" s="64">
        <f t="shared" si="573"/>
        <v>5898</v>
      </c>
      <c r="U476" s="64"/>
      <c r="V476" s="79">
        <f t="shared" si="574"/>
        <v>0.19191748393642205</v>
      </c>
      <c r="W476" s="79">
        <f t="shared" si="575"/>
        <v>0.10153872167737572</v>
      </c>
      <c r="X476" s="79">
        <f t="shared" si="576"/>
        <v>5.6391613121406829E-2</v>
      </c>
      <c r="Y476" s="8">
        <f t="shared" si="577"/>
        <v>3.5086236050050727E-2</v>
      </c>
      <c r="Z476" s="8">
        <f t="shared" si="578"/>
        <v>3.1450794724382822E-2</v>
      </c>
      <c r="AA476" s="64"/>
      <c r="AB476" s="64"/>
      <c r="AC476" s="64">
        <f>'From State&amp;Country +Charts'!BR489</f>
        <v>11828</v>
      </c>
      <c r="AD476" s="64">
        <f t="shared" si="579"/>
        <v>178793</v>
      </c>
      <c r="AE476" s="80">
        <f t="shared" si="580"/>
        <v>-0.16949866591770824</v>
      </c>
      <c r="AF476" s="64"/>
      <c r="AG476" s="64">
        <f t="shared" si="581"/>
        <v>11828</v>
      </c>
      <c r="AH476" s="64">
        <v>7846</v>
      </c>
      <c r="AI476" s="64">
        <f t="shared" si="582"/>
        <v>3982</v>
      </c>
      <c r="AJ476" s="64">
        <f t="shared" si="583"/>
        <v>50571</v>
      </c>
      <c r="AK476" s="64">
        <f t="shared" si="584"/>
        <v>4214.25</v>
      </c>
      <c r="AL476" s="64">
        <f t="shared" si="585"/>
        <v>128222</v>
      </c>
      <c r="AM476" s="81">
        <v>0.10813324315184308</v>
      </c>
    </row>
    <row r="477" spans="1:39" x14ac:dyDescent="0.3">
      <c r="A477" s="44">
        <v>44927</v>
      </c>
      <c r="B477" s="64">
        <f>'From State&amp;Country +Charts'!H490</f>
        <v>2552</v>
      </c>
      <c r="C477" s="64"/>
      <c r="D477" s="64">
        <f t="shared" si="569"/>
        <v>35674</v>
      </c>
      <c r="E477" s="64"/>
      <c r="F477" s="64">
        <f>'From State&amp;Country +Charts'!AN490</f>
        <v>1416</v>
      </c>
      <c r="G477" s="64"/>
      <c r="H477" s="64">
        <f t="shared" si="570"/>
        <v>18528</v>
      </c>
      <c r="I477" s="64"/>
      <c r="J477" s="64">
        <f>'From State&amp;Country +Charts'!AT490</f>
        <v>845</v>
      </c>
      <c r="K477" s="64"/>
      <c r="L477" s="64">
        <f t="shared" si="571"/>
        <v>10578</v>
      </c>
      <c r="M477" s="64"/>
      <c r="N477">
        <f>'From State&amp;Country +Charts'!F490</f>
        <v>546</v>
      </c>
      <c r="O477" s="64"/>
      <c r="P477" s="64">
        <f t="shared" si="572"/>
        <v>7263</v>
      </c>
      <c r="Q477" s="64"/>
      <c r="R477">
        <f>'From State&amp;Country +Charts'!O490</f>
        <v>454</v>
      </c>
      <c r="S477" s="64"/>
      <c r="T477" s="64">
        <f t="shared" si="573"/>
        <v>5879</v>
      </c>
      <c r="U477" s="64"/>
      <c r="V477" s="79">
        <f t="shared" si="574"/>
        <v>0.1858974358974359</v>
      </c>
      <c r="W477" s="79">
        <f t="shared" si="575"/>
        <v>0.10314685314685315</v>
      </c>
      <c r="X477" s="79">
        <f t="shared" si="576"/>
        <v>6.1553030303030304E-2</v>
      </c>
      <c r="Y477" s="8">
        <f t="shared" si="577"/>
        <v>3.9772727272727272E-2</v>
      </c>
      <c r="Z477" s="8">
        <f t="shared" si="578"/>
        <v>3.3071095571095568E-2</v>
      </c>
      <c r="AA477" s="64"/>
      <c r="AB477" s="64"/>
      <c r="AC477" s="64">
        <f>'From State&amp;Country +Charts'!BR490</f>
        <v>13728</v>
      </c>
      <c r="AD477" s="64">
        <f t="shared" si="579"/>
        <v>178782</v>
      </c>
      <c r="AE477" s="80">
        <f t="shared" si="580"/>
        <v>-8.0064051240991141E-4</v>
      </c>
      <c r="AF477" s="64"/>
      <c r="AG477" s="64">
        <f t="shared" si="581"/>
        <v>13728</v>
      </c>
      <c r="AH477" s="64">
        <v>12924</v>
      </c>
      <c r="AI477" s="64">
        <f t="shared" si="582"/>
        <v>804</v>
      </c>
      <c r="AJ477" s="64">
        <f t="shared" si="583"/>
        <v>46821</v>
      </c>
      <c r="AK477" s="64">
        <f t="shared" si="584"/>
        <v>3901.75</v>
      </c>
      <c r="AL477" s="64">
        <f t="shared" si="585"/>
        <v>131961</v>
      </c>
      <c r="AM477" s="81">
        <v>9.4551282051282048E-2</v>
      </c>
    </row>
    <row r="478" spans="1:39" x14ac:dyDescent="0.3">
      <c r="A478" s="44">
        <v>44958</v>
      </c>
      <c r="B478" s="64">
        <f>'From State&amp;Country +Charts'!H491</f>
        <v>2149</v>
      </c>
      <c r="C478" s="64"/>
      <c r="D478" s="64">
        <f t="shared" si="569"/>
        <v>35072</v>
      </c>
      <c r="E478" s="64"/>
      <c r="F478" s="64">
        <f>'From State&amp;Country +Charts'!AN491</f>
        <v>1231</v>
      </c>
      <c r="G478" s="64"/>
      <c r="H478" s="64">
        <f t="shared" si="570"/>
        <v>18344</v>
      </c>
      <c r="I478" s="64"/>
      <c r="J478" s="64">
        <f>'From State&amp;Country +Charts'!AT491</f>
        <v>775</v>
      </c>
      <c r="K478" s="64"/>
      <c r="L478" s="64">
        <f t="shared" si="571"/>
        <v>10642</v>
      </c>
      <c r="M478" s="64"/>
      <c r="N478">
        <f>'From State&amp;Country +Charts'!F491</f>
        <v>460</v>
      </c>
      <c r="O478" s="64"/>
      <c r="P478" s="64">
        <f t="shared" si="572"/>
        <v>7211</v>
      </c>
      <c r="Q478" s="64"/>
      <c r="R478">
        <f>'From State&amp;Country +Charts'!O491</f>
        <v>396</v>
      </c>
      <c r="S478" s="64"/>
      <c r="T478" s="64">
        <f t="shared" si="573"/>
        <v>5827</v>
      </c>
      <c r="U478" s="64"/>
      <c r="V478" s="79">
        <f t="shared" si="574"/>
        <v>0.18455857093782205</v>
      </c>
      <c r="W478" s="79">
        <f t="shared" si="575"/>
        <v>0.10571968395740296</v>
      </c>
      <c r="X478" s="79">
        <f t="shared" si="576"/>
        <v>6.6557883888698044E-2</v>
      </c>
      <c r="Y478" s="8">
        <f t="shared" si="577"/>
        <v>3.9505324630711096E-2</v>
      </c>
      <c r="Z478" s="8">
        <f t="shared" si="578"/>
        <v>3.4008931638612162E-2</v>
      </c>
      <c r="AA478" s="64"/>
      <c r="AB478" s="64"/>
      <c r="AC478" s="64">
        <f>'From State&amp;Country +Charts'!BR491</f>
        <v>11644</v>
      </c>
      <c r="AD478" s="64">
        <f t="shared" si="579"/>
        <v>177647</v>
      </c>
      <c r="AE478" s="80">
        <f t="shared" si="580"/>
        <v>-8.8817591360826342E-2</v>
      </c>
      <c r="AF478" s="64"/>
      <c r="AG478" s="64">
        <f t="shared" si="581"/>
        <v>11644</v>
      </c>
      <c r="AH478" s="64">
        <v>18852</v>
      </c>
      <c r="AI478" s="64">
        <f t="shared" si="582"/>
        <v>-7208</v>
      </c>
      <c r="AJ478" s="64">
        <f t="shared" si="583"/>
        <v>35590</v>
      </c>
      <c r="AK478" s="64">
        <f t="shared" si="584"/>
        <v>2965.8333333333335</v>
      </c>
      <c r="AL478" s="64">
        <f t="shared" si="585"/>
        <v>142057</v>
      </c>
      <c r="AM478" s="81">
        <v>9.2751631741669532E-2</v>
      </c>
    </row>
    <row r="479" spans="1:39" x14ac:dyDescent="0.3">
      <c r="A479" s="44">
        <v>44986</v>
      </c>
    </row>
    <row r="480" spans="1:39" x14ac:dyDescent="0.3">
      <c r="A480" s="44">
        <v>45017</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D208" activePane="bottomRight" state="frozen"/>
      <selection activeCell="BS491" sqref="BS491"/>
      <selection pane="topRight" activeCell="BS491" sqref="BS491"/>
      <selection pane="bottomLeft" activeCell="BS491" sqref="BS491"/>
      <selection pane="bottomRight" activeCell="BS491" sqref="BS491"/>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8" t="s">
        <v>636</v>
      </c>
      <c r="CL1" s="208"/>
    </row>
    <row r="2" spans="1:107" x14ac:dyDescent="0.3">
      <c r="BW2" s="1" t="s">
        <v>477</v>
      </c>
      <c r="BX2" s="26" t="s">
        <v>484</v>
      </c>
      <c r="BY2" s="1" t="s">
        <v>479</v>
      </c>
      <c r="CD2" s="1" t="s">
        <v>489</v>
      </c>
      <c r="CK2" s="208" t="s">
        <v>637</v>
      </c>
      <c r="CL2" s="208"/>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1"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4"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D489">
        <v>61</v>
      </c>
      <c r="E489">
        <v>131</v>
      </c>
      <c r="F489">
        <v>415</v>
      </c>
      <c r="G489">
        <v>47</v>
      </c>
      <c r="H489">
        <v>2270</v>
      </c>
      <c r="I489">
        <v>376</v>
      </c>
      <c r="J489">
        <v>43</v>
      </c>
      <c r="K489">
        <v>11</v>
      </c>
      <c r="L489">
        <v>442</v>
      </c>
      <c r="M489">
        <v>208</v>
      </c>
      <c r="N489">
        <v>186</v>
      </c>
      <c r="O489">
        <v>372</v>
      </c>
      <c r="P489">
        <v>211</v>
      </c>
      <c r="Q489">
        <v>73</v>
      </c>
      <c r="R489">
        <v>67</v>
      </c>
      <c r="S489">
        <v>62</v>
      </c>
      <c r="T489">
        <v>55</v>
      </c>
      <c r="U489">
        <v>66</v>
      </c>
      <c r="V489">
        <v>26</v>
      </c>
      <c r="W489">
        <v>150</v>
      </c>
      <c r="X489">
        <v>141</v>
      </c>
      <c r="Y489">
        <v>145</v>
      </c>
      <c r="Z489">
        <v>114</v>
      </c>
      <c r="AA489">
        <v>28</v>
      </c>
      <c r="AB489">
        <v>122</v>
      </c>
      <c r="AC489">
        <v>158</v>
      </c>
      <c r="AD489">
        <v>43</v>
      </c>
      <c r="AE489">
        <v>219</v>
      </c>
      <c r="AF489">
        <v>26</v>
      </c>
      <c r="AG489">
        <v>120</v>
      </c>
      <c r="AH489">
        <v>82</v>
      </c>
      <c r="AI489">
        <v>209</v>
      </c>
      <c r="AJ489">
        <v>145</v>
      </c>
      <c r="AK489">
        <v>19</v>
      </c>
      <c r="AL489">
        <v>139</v>
      </c>
      <c r="AM489">
        <v>75</v>
      </c>
      <c r="AN489">
        <v>1201</v>
      </c>
      <c r="AO489">
        <v>143</v>
      </c>
      <c r="AP489">
        <v>11</v>
      </c>
      <c r="AQ489">
        <v>59</v>
      </c>
      <c r="AR489">
        <v>41</v>
      </c>
      <c r="AS489">
        <v>99</v>
      </c>
      <c r="AT489">
        <v>667</v>
      </c>
      <c r="AU489">
        <v>200</v>
      </c>
      <c r="AV489">
        <v>12</v>
      </c>
      <c r="AW489">
        <v>192</v>
      </c>
      <c r="AX489">
        <v>0</v>
      </c>
      <c r="AY489">
        <v>16</v>
      </c>
      <c r="AZ489">
        <v>97</v>
      </c>
      <c r="BA489">
        <v>26</v>
      </c>
      <c r="BB489">
        <v>39</v>
      </c>
      <c r="BC489">
        <v>0</v>
      </c>
      <c r="BD489">
        <v>0</v>
      </c>
      <c r="BE489">
        <v>0</v>
      </c>
      <c r="BF489">
        <v>0</v>
      </c>
      <c r="BG489">
        <v>0</v>
      </c>
      <c r="BH489">
        <v>0</v>
      </c>
      <c r="BI489">
        <v>0</v>
      </c>
      <c r="BJ489">
        <v>0</v>
      </c>
      <c r="BK489">
        <v>0</v>
      </c>
      <c r="BL489">
        <v>0</v>
      </c>
      <c r="BM489">
        <v>0</v>
      </c>
      <c r="BN489">
        <v>0</v>
      </c>
      <c r="BO489">
        <v>153</v>
      </c>
      <c r="BP489">
        <v>0</v>
      </c>
      <c r="BQ489" s="3">
        <f t="shared" si="831"/>
        <v>1815</v>
      </c>
      <c r="BR489" s="24">
        <v>11828</v>
      </c>
      <c r="BS489" s="3">
        <f t="shared" si="938"/>
        <v>11828</v>
      </c>
      <c r="BT489" s="3">
        <v>0</v>
      </c>
      <c r="BU489" s="40">
        <v>44926</v>
      </c>
      <c r="BW489">
        <f t="shared" ref="BW489" si="1092">SUM(BR478:BR489)</f>
        <v>178793</v>
      </c>
      <c r="BX489" s="25">
        <f t="shared" ref="BX489" si="1093">(BW489/BW477)-1</f>
        <v>-3.9442677199570397E-3</v>
      </c>
      <c r="BY489" s="41">
        <v>7846</v>
      </c>
      <c r="BZ489" s="37">
        <f t="shared" ref="BZ489" si="1094">BR489-BY489</f>
        <v>3982</v>
      </c>
      <c r="CA489" s="37">
        <f t="shared" ref="CA489" si="1095">SUM(BZ478:BZ489)</f>
        <v>50571</v>
      </c>
      <c r="CD489">
        <f t="shared" ref="CD489" si="1096">SUM(H478:H489)</f>
        <v>36232</v>
      </c>
      <c r="CE489">
        <f t="shared" ref="CE489" si="1097">SUM(AN478:AN489)</f>
        <v>18659</v>
      </c>
      <c r="CF489">
        <f t="shared" ref="CF489" si="1098">SUM(AT478:AT489)</f>
        <v>10527</v>
      </c>
      <c r="CG489">
        <f t="shared" ref="CG489" si="1099">SUM(F478:F489)</f>
        <v>7261</v>
      </c>
      <c r="CH489">
        <f t="shared" ref="CH489" si="1100">SUM(O478:O489)</f>
        <v>5898</v>
      </c>
      <c r="CZ489" s="82">
        <v>44896</v>
      </c>
      <c r="DA489" s="6">
        <f t="shared" ref="DA489" si="1101">AVERAGE(BS454:BS489)</f>
        <v>13054.222222222223</v>
      </c>
      <c r="DB489" s="6">
        <f t="shared" ref="DB489" si="1102">AVERAGE(BS478:BS489)</f>
        <v>14899.416666666666</v>
      </c>
      <c r="DC489" s="84">
        <f t="shared" ref="DC489" si="1103">BS489</f>
        <v>11828</v>
      </c>
    </row>
    <row r="490" spans="2:107" x14ac:dyDescent="0.3">
      <c r="B490" s="58">
        <v>44927</v>
      </c>
      <c r="C490" t="s">
        <v>443</v>
      </c>
      <c r="D490">
        <v>60</v>
      </c>
      <c r="E490">
        <v>168</v>
      </c>
      <c r="F490">
        <v>546</v>
      </c>
      <c r="G490">
        <v>55</v>
      </c>
      <c r="H490">
        <v>2552</v>
      </c>
      <c r="I490">
        <v>405</v>
      </c>
      <c r="J490">
        <v>57</v>
      </c>
      <c r="K490">
        <v>17</v>
      </c>
      <c r="L490">
        <v>541</v>
      </c>
      <c r="M490">
        <v>265</v>
      </c>
      <c r="N490">
        <v>188</v>
      </c>
      <c r="O490">
        <v>454</v>
      </c>
      <c r="P490">
        <v>253</v>
      </c>
      <c r="Q490">
        <v>104</v>
      </c>
      <c r="R490">
        <v>78</v>
      </c>
      <c r="S490">
        <v>77</v>
      </c>
      <c r="T490">
        <v>40</v>
      </c>
      <c r="U490">
        <v>78</v>
      </c>
      <c r="V490">
        <v>31</v>
      </c>
      <c r="W490">
        <v>137</v>
      </c>
      <c r="X490">
        <v>165</v>
      </c>
      <c r="Y490">
        <v>148</v>
      </c>
      <c r="Z490">
        <v>130</v>
      </c>
      <c r="AA490">
        <v>31</v>
      </c>
      <c r="AB490">
        <v>129</v>
      </c>
      <c r="AC490">
        <v>173</v>
      </c>
      <c r="AD490">
        <v>37</v>
      </c>
      <c r="AE490">
        <v>274</v>
      </c>
      <c r="AF490">
        <v>27</v>
      </c>
      <c r="AG490">
        <v>118</v>
      </c>
      <c r="AH490">
        <v>101</v>
      </c>
      <c r="AI490">
        <v>230</v>
      </c>
      <c r="AJ490">
        <v>200</v>
      </c>
      <c r="AK490">
        <v>29</v>
      </c>
      <c r="AL490">
        <v>171</v>
      </c>
      <c r="AM490">
        <v>86</v>
      </c>
      <c r="AN490">
        <v>1416</v>
      </c>
      <c r="AO490">
        <v>167</v>
      </c>
      <c r="AP490">
        <v>14</v>
      </c>
      <c r="AQ490">
        <v>84</v>
      </c>
      <c r="AR490">
        <v>47</v>
      </c>
      <c r="AS490">
        <v>132</v>
      </c>
      <c r="AT490">
        <v>845</v>
      </c>
      <c r="AU490">
        <v>226</v>
      </c>
      <c r="AV490">
        <v>15</v>
      </c>
      <c r="AW490">
        <v>200</v>
      </c>
      <c r="AX490">
        <v>0</v>
      </c>
      <c r="AY490">
        <v>12</v>
      </c>
      <c r="AZ490">
        <v>106</v>
      </c>
      <c r="BA490">
        <v>50</v>
      </c>
      <c r="BB490">
        <v>32</v>
      </c>
      <c r="BC490">
        <v>0</v>
      </c>
      <c r="BD490">
        <v>0</v>
      </c>
      <c r="BE490">
        <v>0</v>
      </c>
      <c r="BF490">
        <v>0</v>
      </c>
      <c r="BG490">
        <v>0</v>
      </c>
      <c r="BH490">
        <v>0</v>
      </c>
      <c r="BI490">
        <v>0</v>
      </c>
      <c r="BJ490">
        <v>0</v>
      </c>
      <c r="BK490">
        <v>0</v>
      </c>
      <c r="BL490">
        <v>0</v>
      </c>
      <c r="BM490">
        <v>0</v>
      </c>
      <c r="BN490">
        <v>0</v>
      </c>
      <c r="BO490">
        <v>165</v>
      </c>
      <c r="BP490">
        <v>0</v>
      </c>
      <c r="BQ490" s="3">
        <f t="shared" si="831"/>
        <v>2062</v>
      </c>
      <c r="BR490" s="24">
        <v>13728</v>
      </c>
      <c r="BS490" s="3">
        <f t="shared" si="938"/>
        <v>13728</v>
      </c>
      <c r="BT490" s="3">
        <v>0</v>
      </c>
      <c r="BU490" s="40">
        <v>44957</v>
      </c>
      <c r="BW490">
        <f t="shared" ref="BW490:BW491" si="1104">SUM(BR479:BR490)</f>
        <v>178782</v>
      </c>
      <c r="BX490" s="25">
        <f t="shared" ref="BX490:BX491" si="1105">(BW490/BW478)-1</f>
        <v>-1.6735872404784802E-2</v>
      </c>
      <c r="BY490" s="41">
        <v>12924</v>
      </c>
      <c r="BZ490" s="37">
        <f t="shared" ref="BZ490:BZ491" si="1106">BR490-BY490</f>
        <v>804</v>
      </c>
      <c r="CA490" s="37">
        <f t="shared" ref="CA490:CA491" si="1107">SUM(BZ479:BZ490)</f>
        <v>46821</v>
      </c>
      <c r="CD490">
        <f t="shared" ref="CD490:CD491" si="1108">SUM(H479:H490)</f>
        <v>35674</v>
      </c>
      <c r="CE490">
        <f t="shared" ref="CE490:CE491" si="1109">SUM(AN479:AN490)</f>
        <v>18528</v>
      </c>
      <c r="CF490">
        <f t="shared" ref="CF490:CF491" si="1110">SUM(AT479:AT490)</f>
        <v>10578</v>
      </c>
      <c r="CG490">
        <f t="shared" ref="CG490:CG491" si="1111">SUM(F479:F490)</f>
        <v>7263</v>
      </c>
      <c r="CH490">
        <f t="shared" ref="CH490:CH491" si="1112">SUM(O479:O490)</f>
        <v>5879</v>
      </c>
      <c r="CZ490" s="82">
        <v>44927</v>
      </c>
      <c r="DA490" s="6">
        <f t="shared" ref="DA490:DA491" si="1113">AVERAGE(BS455:BS490)</f>
        <v>13074.361111111111</v>
      </c>
      <c r="DB490" s="6">
        <f t="shared" ref="DB490:DB491" si="1114">AVERAGE(BS479:BS490)</f>
        <v>14898.5</v>
      </c>
      <c r="DC490" s="84">
        <f t="shared" ref="DC490:DC491" si="1115">BS490</f>
        <v>13728</v>
      </c>
    </row>
    <row r="491" spans="2:107" x14ac:dyDescent="0.3">
      <c r="B491" s="58">
        <v>44958</v>
      </c>
      <c r="C491" t="s">
        <v>444</v>
      </c>
      <c r="D491">
        <v>66</v>
      </c>
      <c r="E491">
        <v>148</v>
      </c>
      <c r="F491">
        <v>460</v>
      </c>
      <c r="G491">
        <v>39</v>
      </c>
      <c r="H491">
        <v>2149</v>
      </c>
      <c r="I491">
        <v>329</v>
      </c>
      <c r="J491">
        <v>42</v>
      </c>
      <c r="K491">
        <v>4</v>
      </c>
      <c r="L491">
        <v>493</v>
      </c>
      <c r="M491">
        <v>202</v>
      </c>
      <c r="N491">
        <v>152</v>
      </c>
      <c r="O491">
        <v>396</v>
      </c>
      <c r="P491">
        <v>201</v>
      </c>
      <c r="Q491">
        <v>78</v>
      </c>
      <c r="R491">
        <v>45</v>
      </c>
      <c r="S491">
        <v>73</v>
      </c>
      <c r="T491">
        <v>29</v>
      </c>
      <c r="U491">
        <v>54</v>
      </c>
      <c r="V491">
        <v>24</v>
      </c>
      <c r="W491">
        <v>110</v>
      </c>
      <c r="X491">
        <v>117</v>
      </c>
      <c r="Y491">
        <v>132</v>
      </c>
      <c r="Z491">
        <v>93</v>
      </c>
      <c r="AA491">
        <v>29</v>
      </c>
      <c r="AB491">
        <v>128</v>
      </c>
      <c r="AC491">
        <v>157</v>
      </c>
      <c r="AD491">
        <v>34</v>
      </c>
      <c r="AE491">
        <v>241</v>
      </c>
      <c r="AF491">
        <v>18</v>
      </c>
      <c r="AG491">
        <v>89</v>
      </c>
      <c r="AH491">
        <v>81</v>
      </c>
      <c r="AI491">
        <v>231</v>
      </c>
      <c r="AJ491">
        <v>174</v>
      </c>
      <c r="AK491">
        <v>24</v>
      </c>
      <c r="AL491">
        <v>132</v>
      </c>
      <c r="AM491">
        <v>84</v>
      </c>
      <c r="AN491">
        <v>1231</v>
      </c>
      <c r="AO491">
        <v>154</v>
      </c>
      <c r="AP491">
        <v>17</v>
      </c>
      <c r="AQ491">
        <v>80</v>
      </c>
      <c r="AR491">
        <v>26</v>
      </c>
      <c r="AS491">
        <v>90</v>
      </c>
      <c r="AT491">
        <v>775</v>
      </c>
      <c r="AU491">
        <v>179</v>
      </c>
      <c r="AV491">
        <v>12</v>
      </c>
      <c r="AW491">
        <v>203</v>
      </c>
      <c r="AX491">
        <v>0</v>
      </c>
      <c r="AY491">
        <v>11</v>
      </c>
      <c r="AZ491">
        <v>80</v>
      </c>
      <c r="BA491">
        <v>37</v>
      </c>
      <c r="BB491">
        <v>22</v>
      </c>
      <c r="BC491">
        <v>0</v>
      </c>
      <c r="BD491">
        <v>0</v>
      </c>
      <c r="BE491">
        <v>0</v>
      </c>
      <c r="BF491">
        <v>0</v>
      </c>
      <c r="BG491">
        <v>0</v>
      </c>
      <c r="BH491">
        <v>0</v>
      </c>
      <c r="BI491">
        <v>0</v>
      </c>
      <c r="BJ491">
        <v>0</v>
      </c>
      <c r="BK491">
        <v>0</v>
      </c>
      <c r="BL491">
        <v>0</v>
      </c>
      <c r="BM491">
        <v>0</v>
      </c>
      <c r="BN491">
        <v>0</v>
      </c>
      <c r="BO491">
        <v>138</v>
      </c>
      <c r="BP491">
        <v>0</v>
      </c>
      <c r="BQ491" s="3">
        <f t="shared" si="831"/>
        <v>1731</v>
      </c>
      <c r="BR491" s="24">
        <v>11644</v>
      </c>
      <c r="BS491" s="3">
        <f t="shared" si="938"/>
        <v>11644</v>
      </c>
      <c r="BT491" s="3">
        <v>0</v>
      </c>
      <c r="BU491" s="40">
        <v>44985</v>
      </c>
      <c r="BW491">
        <f t="shared" si="1104"/>
        <v>177647</v>
      </c>
      <c r="BX491" s="25">
        <f t="shared" si="1105"/>
        <v>-3.0618035774700125E-2</v>
      </c>
      <c r="BY491" s="41">
        <v>18852</v>
      </c>
      <c r="BZ491" s="37">
        <f t="shared" si="1106"/>
        <v>-7208</v>
      </c>
      <c r="CA491" s="37">
        <f t="shared" si="1107"/>
        <v>35590</v>
      </c>
      <c r="CD491">
        <f t="shared" si="1108"/>
        <v>35072</v>
      </c>
      <c r="CE491">
        <f t="shared" si="1109"/>
        <v>18344</v>
      </c>
      <c r="CF491">
        <f t="shared" si="1110"/>
        <v>10642</v>
      </c>
      <c r="CG491">
        <f t="shared" si="1111"/>
        <v>7211</v>
      </c>
      <c r="CH491">
        <f t="shared" si="1112"/>
        <v>5827</v>
      </c>
      <c r="CZ491" s="82">
        <v>44958</v>
      </c>
      <c r="DA491" s="6">
        <f t="shared" si="1113"/>
        <v>13038.777777777777</v>
      </c>
      <c r="DB491" s="6">
        <f t="shared" si="1114"/>
        <v>14803.916666666666</v>
      </c>
      <c r="DC491" s="84">
        <f t="shared" si="1115"/>
        <v>11644</v>
      </c>
    </row>
    <row r="492" spans="2:107" x14ac:dyDescent="0.3">
      <c r="B492" s="58">
        <v>44986</v>
      </c>
      <c r="C492" t="s">
        <v>445</v>
      </c>
      <c r="BC492">
        <v>0</v>
      </c>
      <c r="BD492">
        <v>0</v>
      </c>
      <c r="BE492">
        <v>0</v>
      </c>
      <c r="BF492">
        <v>0</v>
      </c>
      <c r="BG492">
        <v>0</v>
      </c>
      <c r="BH492">
        <v>0</v>
      </c>
      <c r="BI492">
        <v>0</v>
      </c>
      <c r="BJ492">
        <v>0</v>
      </c>
      <c r="BK492">
        <v>0</v>
      </c>
      <c r="BL492">
        <v>0</v>
      </c>
      <c r="BM492">
        <v>0</v>
      </c>
      <c r="BN492">
        <v>0</v>
      </c>
      <c r="BS492" s="3">
        <f t="shared" si="938"/>
        <v>0</v>
      </c>
      <c r="BT492" s="3">
        <v>0</v>
      </c>
      <c r="BU492" s="40">
        <v>45016</v>
      </c>
      <c r="CZ492" s="82">
        <v>44986</v>
      </c>
    </row>
    <row r="493" spans="2:107" x14ac:dyDescent="0.3">
      <c r="B493" s="58">
        <v>45017</v>
      </c>
      <c r="C493" t="s">
        <v>446</v>
      </c>
      <c r="BC493">
        <v>0</v>
      </c>
      <c r="BD493">
        <v>0</v>
      </c>
      <c r="BE493">
        <v>0</v>
      </c>
      <c r="BF493">
        <v>0</v>
      </c>
      <c r="BG493">
        <v>0</v>
      </c>
      <c r="BH493">
        <v>0</v>
      </c>
      <c r="BI493">
        <v>0</v>
      </c>
      <c r="BJ493">
        <v>0</v>
      </c>
      <c r="BK493">
        <v>0</v>
      </c>
      <c r="BL493">
        <v>0</v>
      </c>
      <c r="BM493">
        <v>0</v>
      </c>
      <c r="BN493">
        <v>0</v>
      </c>
      <c r="BS493" s="3">
        <f t="shared" si="938"/>
        <v>0</v>
      </c>
      <c r="BT493" s="3">
        <v>0</v>
      </c>
      <c r="BU493" s="40">
        <v>45046</v>
      </c>
      <c r="CZ493" s="82">
        <v>45017</v>
      </c>
    </row>
    <row r="494" spans="2:107" x14ac:dyDescent="0.3">
      <c r="B494" s="58">
        <v>45047</v>
      </c>
      <c r="C494" t="s">
        <v>447</v>
      </c>
      <c r="BC494">
        <v>0</v>
      </c>
      <c r="BD494">
        <v>0</v>
      </c>
      <c r="BE494">
        <v>0</v>
      </c>
      <c r="BF494">
        <v>0</v>
      </c>
      <c r="BG494">
        <v>0</v>
      </c>
      <c r="BH494">
        <v>0</v>
      </c>
      <c r="BI494">
        <v>0</v>
      </c>
      <c r="BJ494">
        <v>0</v>
      </c>
      <c r="BK494">
        <v>0</v>
      </c>
      <c r="BL494">
        <v>0</v>
      </c>
      <c r="BM494">
        <v>0</v>
      </c>
      <c r="BN494">
        <v>0</v>
      </c>
      <c r="BS494" s="3">
        <f t="shared" si="938"/>
        <v>0</v>
      </c>
      <c r="BT494" s="3">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SUM(D4:D567)</f>
        <v>28221.5</v>
      </c>
      <c r="E570" s="5">
        <f t="shared" ref="E570:BP570" si="1116">SUM(E4:E567)</f>
        <v>133097.5</v>
      </c>
      <c r="F570" s="5">
        <f t="shared" si="1116"/>
        <v>204954</v>
      </c>
      <c r="G570" s="5">
        <f t="shared" si="1116"/>
        <v>26692.5</v>
      </c>
      <c r="H570" s="5">
        <f t="shared" si="1116"/>
        <v>1198373.5</v>
      </c>
      <c r="I570" s="5">
        <f t="shared" si="1116"/>
        <v>165555</v>
      </c>
      <c r="J570" s="5">
        <f t="shared" si="1116"/>
        <v>27325</v>
      </c>
      <c r="K570" s="5">
        <f t="shared" si="1116"/>
        <v>6035.5</v>
      </c>
      <c r="L570" s="5">
        <f t="shared" si="1116"/>
        <v>179903</v>
      </c>
      <c r="M570" s="5">
        <f t="shared" si="1116"/>
        <v>82244</v>
      </c>
      <c r="N570" s="5">
        <f t="shared" si="1116"/>
        <v>90294.5</v>
      </c>
      <c r="O570" s="5">
        <f t="shared" si="1116"/>
        <v>217732.5</v>
      </c>
      <c r="P570" s="5">
        <f t="shared" si="1116"/>
        <v>119336.5</v>
      </c>
      <c r="Q570" s="5">
        <f t="shared" si="1116"/>
        <v>45633</v>
      </c>
      <c r="R570" s="5">
        <f t="shared" si="1116"/>
        <v>34862.5</v>
      </c>
      <c r="S570" s="5">
        <f t="shared" si="1116"/>
        <v>46446.5</v>
      </c>
      <c r="T570" s="5">
        <f t="shared" si="1116"/>
        <v>22323</v>
      </c>
      <c r="U570" s="5">
        <f t="shared" si="1116"/>
        <v>34334.5</v>
      </c>
      <c r="V570" s="5">
        <f t="shared" si="1116"/>
        <v>12961.5</v>
      </c>
      <c r="W570" s="5">
        <f t="shared" si="1116"/>
        <v>46731</v>
      </c>
      <c r="X570" s="5">
        <f t="shared" si="1116"/>
        <v>58059</v>
      </c>
      <c r="Y570" s="5">
        <f t="shared" si="1116"/>
        <v>94210</v>
      </c>
      <c r="Z570" s="5">
        <f t="shared" si="1116"/>
        <v>75004.5</v>
      </c>
      <c r="AA570" s="5">
        <f t="shared" si="1116"/>
        <v>14945</v>
      </c>
      <c r="AB570" s="5">
        <f t="shared" si="1116"/>
        <v>58408</v>
      </c>
      <c r="AC570" s="5">
        <f t="shared" si="1116"/>
        <v>119471</v>
      </c>
      <c r="AD570" s="5">
        <f t="shared" si="1116"/>
        <v>26718.5</v>
      </c>
      <c r="AE570" s="5">
        <f t="shared" si="1116"/>
        <v>116032</v>
      </c>
      <c r="AF570" s="5">
        <f t="shared" si="1116"/>
        <v>14089.5</v>
      </c>
      <c r="AG570" s="5">
        <f t="shared" si="1116"/>
        <v>50884</v>
      </c>
      <c r="AH570" s="5">
        <f t="shared" si="1116"/>
        <v>47091</v>
      </c>
      <c r="AI570" s="5">
        <f t="shared" si="1116"/>
        <v>108719</v>
      </c>
      <c r="AJ570" s="5">
        <f t="shared" si="1116"/>
        <v>77700.5</v>
      </c>
      <c r="AK570" s="5">
        <f t="shared" si="1116"/>
        <v>21853.5</v>
      </c>
      <c r="AL570" s="5">
        <f t="shared" si="1116"/>
        <v>75400.5</v>
      </c>
      <c r="AM570" s="5">
        <f t="shared" si="1116"/>
        <v>43436</v>
      </c>
      <c r="AN570" s="5">
        <f t="shared" si="1116"/>
        <v>686166</v>
      </c>
      <c r="AO570" s="5">
        <f t="shared" si="1116"/>
        <v>68297.5</v>
      </c>
      <c r="AP570" s="5">
        <f t="shared" si="1116"/>
        <v>7417</v>
      </c>
      <c r="AQ570" s="5">
        <f t="shared" si="1116"/>
        <v>31768.5</v>
      </c>
      <c r="AR570" s="5">
        <f t="shared" si="1116"/>
        <v>18988.5</v>
      </c>
      <c r="AS570" s="5">
        <f t="shared" si="1116"/>
        <v>49741.5</v>
      </c>
      <c r="AT570" s="5">
        <f t="shared" si="1116"/>
        <v>275488</v>
      </c>
      <c r="AU570" s="5">
        <f t="shared" si="1116"/>
        <v>102617.5</v>
      </c>
      <c r="AV570" s="5">
        <f t="shared" si="1116"/>
        <v>8275</v>
      </c>
      <c r="AW570" s="5">
        <f t="shared" si="1116"/>
        <v>91792</v>
      </c>
      <c r="AX570" s="5">
        <f t="shared" si="1116"/>
        <v>135943.5</v>
      </c>
      <c r="AY570" s="5">
        <f t="shared" si="1116"/>
        <v>6989.5</v>
      </c>
      <c r="AZ570" s="5">
        <f t="shared" si="1116"/>
        <v>57621.5</v>
      </c>
      <c r="BA570" s="5">
        <f t="shared" si="1116"/>
        <v>26887</v>
      </c>
      <c r="BB570" s="5">
        <f t="shared" si="1116"/>
        <v>9731</v>
      </c>
      <c r="BC570" s="5" t="s">
        <v>828</v>
      </c>
      <c r="BD570" s="5" t="s">
        <v>828</v>
      </c>
      <c r="BE570" s="5" t="s">
        <v>828</v>
      </c>
      <c r="BF570" s="5" t="s">
        <v>828</v>
      </c>
      <c r="BG570" s="5" t="s">
        <v>828</v>
      </c>
      <c r="BH570" s="5" t="s">
        <v>828</v>
      </c>
      <c r="BI570" s="5" t="s">
        <v>828</v>
      </c>
      <c r="BJ570" s="5" t="s">
        <v>828</v>
      </c>
      <c r="BK570" s="5" t="s">
        <v>828</v>
      </c>
      <c r="BL570" s="5" t="s">
        <v>828</v>
      </c>
      <c r="BM570" s="5" t="s">
        <v>828</v>
      </c>
      <c r="BN570" s="5" t="s">
        <v>828</v>
      </c>
      <c r="BO570" s="5">
        <f t="shared" si="1116"/>
        <v>60172.5</v>
      </c>
      <c r="BP570" s="5">
        <f t="shared" si="1116"/>
        <v>40292.5</v>
      </c>
      <c r="BQ570" s="5">
        <f t="shared" ref="BQ570" si="1117">SUM(BQ4:BQ567)</f>
        <v>227992</v>
      </c>
      <c r="CK570"/>
      <c r="CL570"/>
      <c r="CM570"/>
      <c r="CN570"/>
      <c r="CO570"/>
      <c r="CP570"/>
      <c r="CQ570"/>
      <c r="CR570"/>
      <c r="CS570"/>
      <c r="CT570"/>
      <c r="DC570" s="64"/>
    </row>
    <row r="571" spans="2:107" x14ac:dyDescent="0.3">
      <c r="D571">
        <f t="shared" ref="D571:AI571" si="1118">IF(D570=MAX($D570:$BB570),D3,0)</f>
        <v>0</v>
      </c>
      <c r="E571">
        <f t="shared" si="1118"/>
        <v>0</v>
      </c>
      <c r="F571">
        <f t="shared" si="1118"/>
        <v>0</v>
      </c>
      <c r="G571">
        <f t="shared" si="1118"/>
        <v>0</v>
      </c>
      <c r="H571" t="str">
        <f t="shared" si="1118"/>
        <v>CALIFORNIA</v>
      </c>
      <c r="I571">
        <f t="shared" si="1118"/>
        <v>0</v>
      </c>
      <c r="J571">
        <f t="shared" si="1118"/>
        <v>0</v>
      </c>
      <c r="K571">
        <f t="shared" si="1118"/>
        <v>0</v>
      </c>
      <c r="L571">
        <f t="shared" si="1118"/>
        <v>0</v>
      </c>
      <c r="M571">
        <f t="shared" si="1118"/>
        <v>0</v>
      </c>
      <c r="N571">
        <f t="shared" si="1118"/>
        <v>0</v>
      </c>
      <c r="O571">
        <f t="shared" si="1118"/>
        <v>0</v>
      </c>
      <c r="P571">
        <f t="shared" si="1118"/>
        <v>0</v>
      </c>
      <c r="Q571">
        <f t="shared" si="1118"/>
        <v>0</v>
      </c>
      <c r="R571">
        <f t="shared" si="1118"/>
        <v>0</v>
      </c>
      <c r="S571">
        <f t="shared" si="1118"/>
        <v>0</v>
      </c>
      <c r="T571">
        <f t="shared" si="1118"/>
        <v>0</v>
      </c>
      <c r="U571">
        <f t="shared" si="1118"/>
        <v>0</v>
      </c>
      <c r="V571">
        <f t="shared" si="1118"/>
        <v>0</v>
      </c>
      <c r="W571">
        <f t="shared" si="1118"/>
        <v>0</v>
      </c>
      <c r="X571">
        <f t="shared" si="1118"/>
        <v>0</v>
      </c>
      <c r="Y571">
        <f t="shared" si="1118"/>
        <v>0</v>
      </c>
      <c r="Z571">
        <f t="shared" si="1118"/>
        <v>0</v>
      </c>
      <c r="AA571">
        <f t="shared" si="1118"/>
        <v>0</v>
      </c>
      <c r="AB571">
        <f t="shared" si="1118"/>
        <v>0</v>
      </c>
      <c r="AC571">
        <f t="shared" si="1118"/>
        <v>0</v>
      </c>
      <c r="AD571">
        <f t="shared" si="1118"/>
        <v>0</v>
      </c>
      <c r="AE571">
        <f t="shared" si="1118"/>
        <v>0</v>
      </c>
      <c r="AF571">
        <f t="shared" si="1118"/>
        <v>0</v>
      </c>
      <c r="AG571">
        <f t="shared" si="1118"/>
        <v>0</v>
      </c>
      <c r="AH571">
        <f t="shared" si="1118"/>
        <v>0</v>
      </c>
      <c r="AI571">
        <f t="shared" si="1118"/>
        <v>0</v>
      </c>
      <c r="AJ571">
        <f t="shared" ref="AJ571:BB571" si="1119">IF(AJ570=MAX($D570:$BB570),AJ3,0)</f>
        <v>0</v>
      </c>
      <c r="AK571">
        <f t="shared" si="1119"/>
        <v>0</v>
      </c>
      <c r="AL571">
        <f t="shared" si="1119"/>
        <v>0</v>
      </c>
      <c r="AM571">
        <f t="shared" si="1119"/>
        <v>0</v>
      </c>
      <c r="AN571">
        <f t="shared" si="1119"/>
        <v>0</v>
      </c>
      <c r="AO571">
        <f t="shared" si="1119"/>
        <v>0</v>
      </c>
      <c r="AP571">
        <f t="shared" si="1119"/>
        <v>0</v>
      </c>
      <c r="AQ571">
        <f t="shared" si="1119"/>
        <v>0</v>
      </c>
      <c r="AR571">
        <f t="shared" si="1119"/>
        <v>0</v>
      </c>
      <c r="AS571">
        <f t="shared" si="1119"/>
        <v>0</v>
      </c>
      <c r="AT571">
        <f t="shared" si="1119"/>
        <v>0</v>
      </c>
      <c r="AU571">
        <f t="shared" si="1119"/>
        <v>0</v>
      </c>
      <c r="AV571">
        <f t="shared" si="1119"/>
        <v>0</v>
      </c>
      <c r="AW571">
        <f t="shared" si="1119"/>
        <v>0</v>
      </c>
      <c r="AX571">
        <f t="shared" si="1119"/>
        <v>0</v>
      </c>
      <c r="AY571">
        <f t="shared" si="1119"/>
        <v>0</v>
      </c>
      <c r="AZ571">
        <f t="shared" si="1119"/>
        <v>0</v>
      </c>
      <c r="BA571">
        <f t="shared" si="1119"/>
        <v>0</v>
      </c>
      <c r="BB571">
        <f t="shared" si="1119"/>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3" zoomScaleNormal="100" zoomScaleSheetLayoutView="70" workbookViewId="0">
      <selection activeCell="BS491" sqref="BS491"/>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2" t="s">
        <v>300</v>
      </c>
      <c r="C2" s="146" t="str">
        <f>'From State&amp;Country +Charts'!$C$491</f>
        <v>February</v>
      </c>
      <c r="D2" s="147"/>
      <c r="E2" s="148"/>
      <c r="F2" s="148"/>
      <c r="G2" s="148"/>
      <c r="I2" s="42"/>
      <c r="J2" s="209"/>
      <c r="K2" s="209"/>
      <c r="L2" s="53"/>
    </row>
    <row r="3" spans="2:12" ht="26.25" customHeight="1" x14ac:dyDescent="0.3">
      <c r="B3" s="149" t="s">
        <v>658</v>
      </c>
      <c r="C3" s="149" t="str">
        <f>'OSDR Table'!J16</f>
        <v>4</v>
      </c>
      <c r="D3" s="149" t="str">
        <f>'OSDR Table'!J17</f>
        <v>4</v>
      </c>
      <c r="E3" s="148"/>
      <c r="F3" s="148"/>
      <c r="G3" s="148"/>
    </row>
    <row r="4" spans="2:12" s="54" customFormat="1" ht="39.299999999999997" customHeight="1" x14ac:dyDescent="0.3">
      <c r="B4" s="157" t="s">
        <v>301</v>
      </c>
      <c r="C4" s="157" t="str">
        <f>'OSDR Table'!C4</f>
        <v>2023</v>
      </c>
      <c r="D4" s="157" t="str">
        <f>'OSDR Table'!D4</f>
        <v>2022</v>
      </c>
      <c r="E4" s="150" t="s">
        <v>640</v>
      </c>
      <c r="F4" s="150" t="s">
        <v>323</v>
      </c>
      <c r="G4" s="151"/>
      <c r="H4" s="66"/>
      <c r="L4" s="66"/>
    </row>
    <row r="5" spans="2:12" ht="16.8" x14ac:dyDescent="0.3">
      <c r="B5" s="152" t="s">
        <v>41</v>
      </c>
      <c r="C5" s="163">
        <f>'From State&amp;Country +Charts'!D$491</f>
        <v>66</v>
      </c>
      <c r="D5" s="163">
        <f>'From State&amp;Country +Charts'!D$479</f>
        <v>53</v>
      </c>
      <c r="E5" s="163">
        <f t="shared" ref="E5:E56" si="0">C5-D5</f>
        <v>13</v>
      </c>
      <c r="F5" s="158">
        <f>IFERROR((E5/D5),1)</f>
        <v>0.24528301886792453</v>
      </c>
      <c r="G5" s="148"/>
      <c r="I5" s="67"/>
      <c r="L5" s="68"/>
    </row>
    <row r="6" spans="2:12" ht="16.8" x14ac:dyDescent="0.3">
      <c r="B6" s="152" t="s">
        <v>42</v>
      </c>
      <c r="C6" s="163">
        <f>'From State&amp;Country +Charts'!E$491</f>
        <v>148</v>
      </c>
      <c r="D6" s="163">
        <f>'From State&amp;Country +Charts'!E$479</f>
        <v>181</v>
      </c>
      <c r="E6" s="163">
        <f t="shared" si="0"/>
        <v>-33</v>
      </c>
      <c r="F6" s="158">
        <f t="shared" ref="F6:F56" si="1">IFERROR((E6/D6),1)</f>
        <v>-0.18232044198895028</v>
      </c>
      <c r="G6" s="148"/>
      <c r="I6" s="67"/>
      <c r="L6" s="68"/>
    </row>
    <row r="7" spans="2:12" ht="16.8" x14ac:dyDescent="0.3">
      <c r="B7" s="152" t="s">
        <v>43</v>
      </c>
      <c r="C7" s="163">
        <f>'From State&amp;Country +Charts'!F$491</f>
        <v>460</v>
      </c>
      <c r="D7" s="163">
        <f>'From State&amp;Country +Charts'!F$479</f>
        <v>512</v>
      </c>
      <c r="E7" s="163">
        <f t="shared" si="0"/>
        <v>-52</v>
      </c>
      <c r="F7" s="158">
        <f t="shared" si="1"/>
        <v>-0.1015625</v>
      </c>
      <c r="G7" s="148"/>
      <c r="I7" s="67"/>
      <c r="L7" s="68"/>
    </row>
    <row r="8" spans="2:12" ht="16.8" x14ac:dyDescent="0.3">
      <c r="B8" s="152" t="s">
        <v>44</v>
      </c>
      <c r="C8" s="163">
        <f>'From State&amp;Country +Charts'!G$491</f>
        <v>39</v>
      </c>
      <c r="D8" s="163">
        <f>'From State&amp;Country +Charts'!G$479</f>
        <v>60</v>
      </c>
      <c r="E8" s="163">
        <f t="shared" si="0"/>
        <v>-21</v>
      </c>
      <c r="F8" s="158">
        <f t="shared" si="1"/>
        <v>-0.35</v>
      </c>
      <c r="G8" s="148"/>
      <c r="I8" s="67"/>
      <c r="L8" s="68"/>
    </row>
    <row r="9" spans="2:12" ht="16.8" x14ac:dyDescent="0.3">
      <c r="B9" s="152" t="s">
        <v>45</v>
      </c>
      <c r="C9" s="163">
        <f>'From State&amp;Country +Charts'!H$491</f>
        <v>2149</v>
      </c>
      <c r="D9" s="163">
        <f>'From State&amp;Country +Charts'!H$479</f>
        <v>2751</v>
      </c>
      <c r="E9" s="163">
        <f t="shared" si="0"/>
        <v>-602</v>
      </c>
      <c r="F9" s="158">
        <f t="shared" si="1"/>
        <v>-0.21882951653944022</v>
      </c>
      <c r="G9" s="148"/>
      <c r="I9" s="67"/>
      <c r="L9" s="68"/>
    </row>
    <row r="10" spans="2:12" ht="16.8" x14ac:dyDescent="0.3">
      <c r="B10" s="152" t="s">
        <v>46</v>
      </c>
      <c r="C10" s="163">
        <f>'From State&amp;Country +Charts'!I$491</f>
        <v>329</v>
      </c>
      <c r="D10" s="163">
        <f>'From State&amp;Country +Charts'!I$479</f>
        <v>401</v>
      </c>
      <c r="E10" s="163">
        <f t="shared" si="0"/>
        <v>-72</v>
      </c>
      <c r="F10" s="158">
        <f t="shared" si="1"/>
        <v>-0.17955112219451372</v>
      </c>
      <c r="G10" s="148"/>
      <c r="I10" s="67"/>
      <c r="L10" s="68"/>
    </row>
    <row r="11" spans="2:12" ht="16.8" x14ac:dyDescent="0.3">
      <c r="B11" s="152" t="s">
        <v>47</v>
      </c>
      <c r="C11" s="163">
        <f>'From State&amp;Country +Charts'!J$491</f>
        <v>42</v>
      </c>
      <c r="D11" s="163">
        <f>'From State&amp;Country +Charts'!J$479</f>
        <v>51</v>
      </c>
      <c r="E11" s="163">
        <f t="shared" si="0"/>
        <v>-9</v>
      </c>
      <c r="F11" s="158">
        <f t="shared" si="1"/>
        <v>-0.17647058823529413</v>
      </c>
      <c r="G11" s="148"/>
      <c r="I11" s="67"/>
      <c r="L11" s="68"/>
    </row>
    <row r="12" spans="2:12" ht="16.8" x14ac:dyDescent="0.3">
      <c r="B12" s="152" t="s">
        <v>48</v>
      </c>
      <c r="C12" s="163">
        <f>'From State&amp;Country +Charts'!K$491</f>
        <v>4</v>
      </c>
      <c r="D12" s="163">
        <f>'From State&amp;Country +Charts'!K$479</f>
        <v>17</v>
      </c>
      <c r="E12" s="163">
        <f t="shared" si="0"/>
        <v>-13</v>
      </c>
      <c r="F12" s="158">
        <f t="shared" si="1"/>
        <v>-0.76470588235294112</v>
      </c>
      <c r="G12" s="148"/>
      <c r="I12" s="67"/>
      <c r="L12" s="68"/>
    </row>
    <row r="13" spans="2:12" ht="16.8" x14ac:dyDescent="0.3">
      <c r="B13" s="152" t="s">
        <v>49</v>
      </c>
      <c r="C13" s="163">
        <f>'From State&amp;Country +Charts'!L$491</f>
        <v>493</v>
      </c>
      <c r="D13" s="163">
        <f>'From State&amp;Country +Charts'!L$479</f>
        <v>544</v>
      </c>
      <c r="E13" s="163">
        <f t="shared" si="0"/>
        <v>-51</v>
      </c>
      <c r="F13" s="158">
        <f t="shared" si="1"/>
        <v>-9.375E-2</v>
      </c>
      <c r="G13" s="148"/>
      <c r="I13" s="67"/>
      <c r="L13" s="68"/>
    </row>
    <row r="14" spans="2:12" ht="16.8" x14ac:dyDescent="0.3">
      <c r="B14" s="152" t="s">
        <v>50</v>
      </c>
      <c r="C14" s="163">
        <f>'From State&amp;Country +Charts'!M$491</f>
        <v>202</v>
      </c>
      <c r="D14" s="163">
        <f>'From State&amp;Country +Charts'!M$479</f>
        <v>235</v>
      </c>
      <c r="E14" s="163">
        <f t="shared" si="0"/>
        <v>-33</v>
      </c>
      <c r="F14" s="158">
        <f t="shared" si="1"/>
        <v>-0.14042553191489363</v>
      </c>
      <c r="G14" s="148"/>
      <c r="I14" s="67"/>
      <c r="L14" s="68"/>
    </row>
    <row r="15" spans="2:12" ht="16.8" x14ac:dyDescent="0.3">
      <c r="B15" s="152" t="s">
        <v>51</v>
      </c>
      <c r="C15" s="163">
        <f>'From State&amp;Country +Charts'!N$491</f>
        <v>152</v>
      </c>
      <c r="D15" s="163">
        <f>'From State&amp;Country +Charts'!N$479</f>
        <v>240</v>
      </c>
      <c r="E15" s="163">
        <f t="shared" si="0"/>
        <v>-88</v>
      </c>
      <c r="F15" s="158">
        <f t="shared" si="1"/>
        <v>-0.36666666666666664</v>
      </c>
      <c r="G15" s="148"/>
      <c r="I15" s="67"/>
      <c r="L15" s="68"/>
    </row>
    <row r="16" spans="2:12" ht="16.8" x14ac:dyDescent="0.3">
      <c r="B16" s="152" t="s">
        <v>52</v>
      </c>
      <c r="C16" s="163">
        <f>'From State&amp;Country +Charts'!O$491</f>
        <v>396</v>
      </c>
      <c r="D16" s="163">
        <f>'From State&amp;Country +Charts'!O$479</f>
        <v>448</v>
      </c>
      <c r="E16" s="163">
        <f t="shared" si="0"/>
        <v>-52</v>
      </c>
      <c r="F16" s="158">
        <f t="shared" si="1"/>
        <v>-0.11607142857142858</v>
      </c>
      <c r="G16" s="148"/>
      <c r="I16" s="67"/>
      <c r="L16" s="68"/>
    </row>
    <row r="17" spans="2:12" ht="16.8" x14ac:dyDescent="0.3">
      <c r="B17" s="152" t="s">
        <v>53</v>
      </c>
      <c r="C17" s="163">
        <f>'From State&amp;Country +Charts'!P$491</f>
        <v>201</v>
      </c>
      <c r="D17" s="163">
        <f>'From State&amp;Country +Charts'!P$479</f>
        <v>263</v>
      </c>
      <c r="E17" s="163">
        <f t="shared" si="0"/>
        <v>-62</v>
      </c>
      <c r="F17" s="158">
        <f t="shared" si="1"/>
        <v>-0.23574144486692014</v>
      </c>
      <c r="G17" s="148"/>
      <c r="I17" s="67"/>
      <c r="L17" s="68"/>
    </row>
    <row r="18" spans="2:12" ht="16.8" x14ac:dyDescent="0.3">
      <c r="B18" s="152" t="s">
        <v>54</v>
      </c>
      <c r="C18" s="163">
        <f>'From State&amp;Country +Charts'!Q$491</f>
        <v>78</v>
      </c>
      <c r="D18" s="163">
        <f>'From State&amp;Country +Charts'!Q$479</f>
        <v>115</v>
      </c>
      <c r="E18" s="163">
        <f t="shared" si="0"/>
        <v>-37</v>
      </c>
      <c r="F18" s="158">
        <f t="shared" si="1"/>
        <v>-0.32173913043478258</v>
      </c>
      <c r="G18" s="148"/>
      <c r="I18" s="67"/>
      <c r="L18" s="68"/>
    </row>
    <row r="19" spans="2:12" ht="16.8" x14ac:dyDescent="0.3">
      <c r="B19" s="152" t="s">
        <v>55</v>
      </c>
      <c r="C19" s="163">
        <f>'From State&amp;Country +Charts'!R$491</f>
        <v>45</v>
      </c>
      <c r="D19" s="163">
        <f>'From State&amp;Country +Charts'!R$479</f>
        <v>78</v>
      </c>
      <c r="E19" s="163">
        <f t="shared" si="0"/>
        <v>-33</v>
      </c>
      <c r="F19" s="158">
        <f t="shared" si="1"/>
        <v>-0.42307692307692307</v>
      </c>
      <c r="G19" s="148"/>
      <c r="I19" s="67"/>
      <c r="L19" s="68"/>
    </row>
    <row r="20" spans="2:12" ht="16.8" x14ac:dyDescent="0.3">
      <c r="B20" s="152" t="s">
        <v>56</v>
      </c>
      <c r="C20" s="163">
        <f>'From State&amp;Country +Charts'!S$491</f>
        <v>73</v>
      </c>
      <c r="D20" s="163">
        <f>'From State&amp;Country +Charts'!S$479</f>
        <v>93</v>
      </c>
      <c r="E20" s="163">
        <f t="shared" si="0"/>
        <v>-20</v>
      </c>
      <c r="F20" s="158">
        <f t="shared" si="1"/>
        <v>-0.21505376344086022</v>
      </c>
      <c r="G20" s="148"/>
      <c r="I20" s="67"/>
      <c r="L20" s="68"/>
    </row>
    <row r="21" spans="2:12" ht="16.8" x14ac:dyDescent="0.3">
      <c r="B21" s="152" t="s">
        <v>57</v>
      </c>
      <c r="C21" s="163">
        <f>'From State&amp;Country +Charts'!T$491</f>
        <v>29</v>
      </c>
      <c r="D21" s="163">
        <f>'From State&amp;Country +Charts'!T$479</f>
        <v>53</v>
      </c>
      <c r="E21" s="163">
        <f t="shared" si="0"/>
        <v>-24</v>
      </c>
      <c r="F21" s="158">
        <f t="shared" si="1"/>
        <v>-0.45283018867924529</v>
      </c>
      <c r="G21" s="148"/>
      <c r="I21" s="67"/>
      <c r="L21" s="68"/>
    </row>
    <row r="22" spans="2:12" ht="16.8" x14ac:dyDescent="0.3">
      <c r="B22" s="152" t="s">
        <v>58</v>
      </c>
      <c r="C22" s="163">
        <f>'From State&amp;Country +Charts'!U$491</f>
        <v>54</v>
      </c>
      <c r="D22" s="163">
        <f>'From State&amp;Country +Charts'!U$479</f>
        <v>67</v>
      </c>
      <c r="E22" s="163">
        <f t="shared" si="0"/>
        <v>-13</v>
      </c>
      <c r="F22" s="158">
        <f t="shared" si="1"/>
        <v>-0.19402985074626866</v>
      </c>
      <c r="G22" s="148"/>
      <c r="I22" s="67"/>
      <c r="L22" s="68"/>
    </row>
    <row r="23" spans="2:12" ht="16.8" x14ac:dyDescent="0.3">
      <c r="B23" s="152" t="s">
        <v>59</v>
      </c>
      <c r="C23" s="163">
        <f>'From State&amp;Country +Charts'!V$491</f>
        <v>24</v>
      </c>
      <c r="D23" s="163">
        <f>'From State&amp;Country +Charts'!V$479</f>
        <v>22</v>
      </c>
      <c r="E23" s="163">
        <f t="shared" si="0"/>
        <v>2</v>
      </c>
      <c r="F23" s="158">
        <f t="shared" si="1"/>
        <v>9.0909090909090912E-2</v>
      </c>
      <c r="G23" s="148"/>
      <c r="I23" s="67"/>
      <c r="L23" s="68"/>
    </row>
    <row r="24" spans="2:12" ht="16.8" x14ac:dyDescent="0.3">
      <c r="B24" s="152" t="s">
        <v>60</v>
      </c>
      <c r="C24" s="163">
        <f>'From State&amp;Country +Charts'!W$491</f>
        <v>110</v>
      </c>
      <c r="D24" s="163">
        <f>'From State&amp;Country +Charts'!W$479</f>
        <v>129</v>
      </c>
      <c r="E24" s="163">
        <f t="shared" si="0"/>
        <v>-19</v>
      </c>
      <c r="F24" s="158">
        <f t="shared" si="1"/>
        <v>-0.14728682170542637</v>
      </c>
      <c r="G24" s="148"/>
      <c r="I24" s="67"/>
      <c r="L24" s="68"/>
    </row>
    <row r="25" spans="2:12" ht="16.8" x14ac:dyDescent="0.3">
      <c r="B25" s="152" t="s">
        <v>61</v>
      </c>
      <c r="C25" s="163">
        <f>'From State&amp;Country +Charts'!X$491</f>
        <v>117</v>
      </c>
      <c r="D25" s="163">
        <f>'From State&amp;Country +Charts'!X$479</f>
        <v>196</v>
      </c>
      <c r="E25" s="163">
        <f t="shared" si="0"/>
        <v>-79</v>
      </c>
      <c r="F25" s="158">
        <f t="shared" si="1"/>
        <v>-0.40306122448979592</v>
      </c>
      <c r="G25" s="148"/>
      <c r="I25" s="67"/>
      <c r="L25" s="68"/>
    </row>
    <row r="26" spans="2:12" ht="16.8" x14ac:dyDescent="0.3">
      <c r="B26" s="152" t="s">
        <v>62</v>
      </c>
      <c r="C26" s="163">
        <f>'From State&amp;Country +Charts'!Y$491</f>
        <v>132</v>
      </c>
      <c r="D26" s="163">
        <f>'From State&amp;Country +Charts'!Y$479</f>
        <v>174</v>
      </c>
      <c r="E26" s="163">
        <f t="shared" si="0"/>
        <v>-42</v>
      </c>
      <c r="F26" s="158">
        <f t="shared" si="1"/>
        <v>-0.2413793103448276</v>
      </c>
      <c r="G26" s="148"/>
      <c r="I26" s="67"/>
      <c r="L26" s="68"/>
    </row>
    <row r="27" spans="2:12" ht="16.8" x14ac:dyDescent="0.3">
      <c r="B27" s="152" t="s">
        <v>63</v>
      </c>
      <c r="C27" s="163">
        <f>'From State&amp;Country +Charts'!Z$491</f>
        <v>93</v>
      </c>
      <c r="D27" s="163">
        <f>'From State&amp;Country +Charts'!Z$479</f>
        <v>128</v>
      </c>
      <c r="E27" s="163">
        <f t="shared" si="0"/>
        <v>-35</v>
      </c>
      <c r="F27" s="158">
        <f t="shared" si="1"/>
        <v>-0.2734375</v>
      </c>
      <c r="G27" s="148"/>
      <c r="I27" s="67"/>
      <c r="L27" s="68"/>
    </row>
    <row r="28" spans="2:12" ht="16.8" x14ac:dyDescent="0.3">
      <c r="B28" s="152" t="s">
        <v>64</v>
      </c>
      <c r="C28" s="163">
        <f>'From State&amp;Country +Charts'!AA$491</f>
        <v>29</v>
      </c>
      <c r="D28" s="163">
        <f>'From State&amp;Country +Charts'!AA$479</f>
        <v>28</v>
      </c>
      <c r="E28" s="163">
        <f t="shared" si="0"/>
        <v>1</v>
      </c>
      <c r="F28" s="158">
        <f t="shared" si="1"/>
        <v>3.5714285714285712E-2</v>
      </c>
      <c r="G28" s="148"/>
      <c r="I28" s="67"/>
      <c r="L28" s="68"/>
    </row>
    <row r="29" spans="2:12" ht="16.8" x14ac:dyDescent="0.3">
      <c r="B29" s="152" t="s">
        <v>65</v>
      </c>
      <c r="C29" s="163">
        <f>'From State&amp;Country +Charts'!AB$491</f>
        <v>128</v>
      </c>
      <c r="D29" s="163">
        <f>'From State&amp;Country +Charts'!AB$479</f>
        <v>141</v>
      </c>
      <c r="E29" s="163">
        <f t="shared" si="0"/>
        <v>-13</v>
      </c>
      <c r="F29" s="158">
        <f t="shared" si="1"/>
        <v>-9.2198581560283682E-2</v>
      </c>
      <c r="G29" s="148"/>
      <c r="I29" s="67"/>
      <c r="L29" s="68"/>
    </row>
    <row r="30" spans="2:12" ht="16.8" x14ac:dyDescent="0.3">
      <c r="B30" s="152" t="s">
        <v>66</v>
      </c>
      <c r="C30" s="163">
        <f>'From State&amp;Country +Charts'!AC$491</f>
        <v>157</v>
      </c>
      <c r="D30" s="163">
        <f>'From State&amp;Country +Charts'!AC$479</f>
        <v>183</v>
      </c>
      <c r="E30" s="163">
        <f t="shared" si="0"/>
        <v>-26</v>
      </c>
      <c r="F30" s="158">
        <f t="shared" si="1"/>
        <v>-0.14207650273224043</v>
      </c>
      <c r="G30" s="148"/>
      <c r="I30" s="67"/>
      <c r="L30" s="68"/>
    </row>
    <row r="31" spans="2:12" ht="16.8" x14ac:dyDescent="0.3">
      <c r="B31" s="152" t="s">
        <v>67</v>
      </c>
      <c r="C31" s="163">
        <f>'From State&amp;Country +Charts'!AD$491</f>
        <v>34</v>
      </c>
      <c r="D31" s="163">
        <f>'From State&amp;Country +Charts'!AD$479</f>
        <v>54</v>
      </c>
      <c r="E31" s="163">
        <f t="shared" si="0"/>
        <v>-20</v>
      </c>
      <c r="F31" s="158">
        <f t="shared" si="1"/>
        <v>-0.37037037037037035</v>
      </c>
      <c r="G31" s="148"/>
      <c r="I31" s="67"/>
      <c r="L31" s="68"/>
    </row>
    <row r="32" spans="2:12" ht="16.8" x14ac:dyDescent="0.3">
      <c r="B32" s="152" t="s">
        <v>68</v>
      </c>
      <c r="C32" s="163">
        <f>'From State&amp;Country +Charts'!AE$491</f>
        <v>241</v>
      </c>
      <c r="D32" s="163">
        <f>'From State&amp;Country +Charts'!AE$479</f>
        <v>262</v>
      </c>
      <c r="E32" s="163">
        <f t="shared" si="0"/>
        <v>-21</v>
      </c>
      <c r="F32" s="158">
        <f t="shared" si="1"/>
        <v>-8.0152671755725186E-2</v>
      </c>
      <c r="G32" s="148"/>
      <c r="I32" s="67"/>
      <c r="L32" s="68"/>
    </row>
    <row r="33" spans="2:12" ht="16.8" x14ac:dyDescent="0.3">
      <c r="B33" s="152" t="s">
        <v>69</v>
      </c>
      <c r="C33" s="163">
        <f>'From State&amp;Country +Charts'!AF$491</f>
        <v>18</v>
      </c>
      <c r="D33" s="163">
        <f>'From State&amp;Country +Charts'!AF$479</f>
        <v>41</v>
      </c>
      <c r="E33" s="163">
        <f t="shared" si="0"/>
        <v>-23</v>
      </c>
      <c r="F33" s="158">
        <f t="shared" si="1"/>
        <v>-0.56097560975609762</v>
      </c>
      <c r="G33" s="148"/>
      <c r="I33" s="67"/>
      <c r="L33" s="68"/>
    </row>
    <row r="34" spans="2:12" ht="16.8" x14ac:dyDescent="0.3">
      <c r="B34" s="152" t="s">
        <v>70</v>
      </c>
      <c r="C34" s="163">
        <f>'From State&amp;Country +Charts'!AG$491</f>
        <v>89</v>
      </c>
      <c r="D34" s="163">
        <f>'From State&amp;Country +Charts'!AG$479</f>
        <v>165</v>
      </c>
      <c r="E34" s="163">
        <f t="shared" si="0"/>
        <v>-76</v>
      </c>
      <c r="F34" s="158">
        <f t="shared" si="1"/>
        <v>-0.46060606060606063</v>
      </c>
      <c r="G34" s="148"/>
      <c r="I34" s="67"/>
      <c r="L34" s="68"/>
    </row>
    <row r="35" spans="2:12" ht="16.8" x14ac:dyDescent="0.3">
      <c r="B35" s="152" t="s">
        <v>71</v>
      </c>
      <c r="C35" s="163">
        <f>'From State&amp;Country +Charts'!AH$491</f>
        <v>81</v>
      </c>
      <c r="D35" s="163">
        <f>'From State&amp;Country +Charts'!AH$479</f>
        <v>91</v>
      </c>
      <c r="E35" s="163">
        <f t="shared" si="0"/>
        <v>-10</v>
      </c>
      <c r="F35" s="158">
        <f t="shared" si="1"/>
        <v>-0.10989010989010989</v>
      </c>
      <c r="G35" s="148"/>
      <c r="I35" s="67"/>
      <c r="L35" s="68"/>
    </row>
    <row r="36" spans="2:12" ht="16.8" x14ac:dyDescent="0.3">
      <c r="B36" s="152" t="s">
        <v>72</v>
      </c>
      <c r="C36" s="163">
        <f>'From State&amp;Country +Charts'!AI$491</f>
        <v>231</v>
      </c>
      <c r="D36" s="163">
        <f>'From State&amp;Country +Charts'!AI$479</f>
        <v>310</v>
      </c>
      <c r="E36" s="163">
        <f t="shared" si="0"/>
        <v>-79</v>
      </c>
      <c r="F36" s="158">
        <f t="shared" si="1"/>
        <v>-0.25483870967741934</v>
      </c>
      <c r="G36" s="148"/>
      <c r="I36" s="67"/>
      <c r="L36" s="68"/>
    </row>
    <row r="37" spans="2:12" ht="16.8" x14ac:dyDescent="0.3">
      <c r="B37" s="152" t="s">
        <v>73</v>
      </c>
      <c r="C37" s="163">
        <f>'From State&amp;Country +Charts'!AJ$491</f>
        <v>174</v>
      </c>
      <c r="D37" s="163">
        <f>'From State&amp;Country +Charts'!AJ$479</f>
        <v>174</v>
      </c>
      <c r="E37" s="163">
        <f t="shared" si="0"/>
        <v>0</v>
      </c>
      <c r="F37" s="158">
        <f t="shared" si="1"/>
        <v>0</v>
      </c>
      <c r="G37" s="148"/>
      <c r="I37" s="67"/>
      <c r="L37" s="68"/>
    </row>
    <row r="38" spans="2:12" ht="16.8" x14ac:dyDescent="0.3">
      <c r="B38" s="152" t="s">
        <v>74</v>
      </c>
      <c r="C38" s="163">
        <f>'From State&amp;Country +Charts'!AK$491</f>
        <v>24</v>
      </c>
      <c r="D38" s="163">
        <f>'From State&amp;Country +Charts'!AK$479</f>
        <v>35</v>
      </c>
      <c r="E38" s="163">
        <f t="shared" si="0"/>
        <v>-11</v>
      </c>
      <c r="F38" s="158">
        <f t="shared" si="1"/>
        <v>-0.31428571428571428</v>
      </c>
      <c r="G38" s="148"/>
      <c r="I38" s="67"/>
      <c r="L38" s="68"/>
    </row>
    <row r="39" spans="2:12" ht="16.8" x14ac:dyDescent="0.3">
      <c r="B39" s="152" t="s">
        <v>75</v>
      </c>
      <c r="C39" s="163">
        <f>'From State&amp;Country +Charts'!AL$491</f>
        <v>132</v>
      </c>
      <c r="D39" s="163">
        <f>'From State&amp;Country +Charts'!AL$479</f>
        <v>162</v>
      </c>
      <c r="E39" s="163">
        <f t="shared" si="0"/>
        <v>-30</v>
      </c>
      <c r="F39" s="158">
        <f t="shared" si="1"/>
        <v>-0.18518518518518517</v>
      </c>
      <c r="G39" s="148"/>
      <c r="I39" s="67"/>
      <c r="L39" s="68"/>
    </row>
    <row r="40" spans="2:12" ht="16.8" x14ac:dyDescent="0.3">
      <c r="B40" s="152" t="s">
        <v>76</v>
      </c>
      <c r="C40" s="163">
        <f>'From State&amp;Country +Charts'!AM$491</f>
        <v>84</v>
      </c>
      <c r="D40" s="163">
        <f>'From State&amp;Country +Charts'!AM$479</f>
        <v>92</v>
      </c>
      <c r="E40" s="163">
        <f t="shared" si="0"/>
        <v>-8</v>
      </c>
      <c r="F40" s="158">
        <f t="shared" si="1"/>
        <v>-8.6956521739130432E-2</v>
      </c>
      <c r="G40" s="148"/>
      <c r="I40" s="67"/>
      <c r="L40" s="68"/>
    </row>
    <row r="41" spans="2:12" ht="16.8" x14ac:dyDescent="0.3">
      <c r="B41" s="152" t="s">
        <v>77</v>
      </c>
      <c r="C41" s="163">
        <f>'From State&amp;Country +Charts'!AN$491</f>
        <v>1231</v>
      </c>
      <c r="D41" s="163">
        <f>'From State&amp;Country +Charts'!AN$479</f>
        <v>1415</v>
      </c>
      <c r="E41" s="163">
        <f t="shared" si="0"/>
        <v>-184</v>
      </c>
      <c r="F41" s="158">
        <f t="shared" si="1"/>
        <v>-0.13003533568904593</v>
      </c>
      <c r="G41" s="148"/>
      <c r="I41" s="67"/>
      <c r="L41" s="68"/>
    </row>
    <row r="42" spans="2:12" ht="16.8" x14ac:dyDescent="0.3">
      <c r="B42" s="152" t="s">
        <v>78</v>
      </c>
      <c r="C42" s="163">
        <f>'From State&amp;Country +Charts'!AO$491</f>
        <v>154</v>
      </c>
      <c r="D42" s="163">
        <f>'From State&amp;Country +Charts'!AO$479</f>
        <v>184</v>
      </c>
      <c r="E42" s="163">
        <f t="shared" si="0"/>
        <v>-30</v>
      </c>
      <c r="F42" s="158">
        <f t="shared" si="1"/>
        <v>-0.16304347826086957</v>
      </c>
      <c r="G42" s="148"/>
      <c r="I42" s="67"/>
      <c r="L42" s="68"/>
    </row>
    <row r="43" spans="2:12" ht="16.8" x14ac:dyDescent="0.3">
      <c r="B43" s="152" t="s">
        <v>79</v>
      </c>
      <c r="C43" s="163">
        <f>'From State&amp;Country +Charts'!AP$491</f>
        <v>17</v>
      </c>
      <c r="D43" s="163">
        <f>'From State&amp;Country +Charts'!AP$479</f>
        <v>11</v>
      </c>
      <c r="E43" s="163">
        <f t="shared" si="0"/>
        <v>6</v>
      </c>
      <c r="F43" s="158">
        <f t="shared" si="1"/>
        <v>0.54545454545454541</v>
      </c>
      <c r="G43" s="148"/>
      <c r="I43" s="67"/>
      <c r="L43" s="68"/>
    </row>
    <row r="44" spans="2:12" ht="16.8" x14ac:dyDescent="0.3">
      <c r="B44" s="152" t="s">
        <v>80</v>
      </c>
      <c r="C44" s="163">
        <f>'From State&amp;Country +Charts'!AQ$491</f>
        <v>80</v>
      </c>
      <c r="D44" s="163">
        <f>'From State&amp;Country +Charts'!AQ$479</f>
        <v>105</v>
      </c>
      <c r="E44" s="163">
        <f t="shared" si="0"/>
        <v>-25</v>
      </c>
      <c r="F44" s="158">
        <f t="shared" si="1"/>
        <v>-0.23809523809523808</v>
      </c>
      <c r="G44" s="148"/>
      <c r="I44" s="67"/>
      <c r="L44" s="68"/>
    </row>
    <row r="45" spans="2:12" ht="16.8" x14ac:dyDescent="0.3">
      <c r="B45" s="152" t="s">
        <v>81</v>
      </c>
      <c r="C45" s="163">
        <f>'From State&amp;Country +Charts'!AR$491</f>
        <v>26</v>
      </c>
      <c r="D45" s="163">
        <f>'From State&amp;Country +Charts'!AR$479</f>
        <v>35</v>
      </c>
      <c r="E45" s="163">
        <f t="shared" si="0"/>
        <v>-9</v>
      </c>
      <c r="F45" s="158">
        <f t="shared" si="1"/>
        <v>-0.25714285714285712</v>
      </c>
      <c r="G45" s="148"/>
      <c r="I45" s="67"/>
      <c r="L45" s="68"/>
    </row>
    <row r="46" spans="2:12" ht="16.8" x14ac:dyDescent="0.3">
      <c r="B46" s="152" t="s">
        <v>82</v>
      </c>
      <c r="C46" s="163">
        <f>'From State&amp;Country +Charts'!AS$491</f>
        <v>90</v>
      </c>
      <c r="D46" s="163">
        <f>'From State&amp;Country +Charts'!AS$479</f>
        <v>113</v>
      </c>
      <c r="E46" s="163">
        <f t="shared" si="0"/>
        <v>-23</v>
      </c>
      <c r="F46" s="158">
        <f t="shared" si="1"/>
        <v>-0.20353982300884957</v>
      </c>
      <c r="G46" s="148"/>
      <c r="I46" s="67"/>
      <c r="L46" s="68"/>
    </row>
    <row r="47" spans="2:12" ht="16.8" x14ac:dyDescent="0.3">
      <c r="B47" s="152" t="s">
        <v>83</v>
      </c>
      <c r="C47" s="163">
        <f>'From State&amp;Country +Charts'!AT$491</f>
        <v>775</v>
      </c>
      <c r="D47" s="163">
        <f>'From State&amp;Country +Charts'!AT$479</f>
        <v>711</v>
      </c>
      <c r="E47" s="163">
        <f t="shared" si="0"/>
        <v>64</v>
      </c>
      <c r="F47" s="158">
        <f t="shared" si="1"/>
        <v>9.0014064697609003E-2</v>
      </c>
      <c r="G47" s="148"/>
      <c r="I47" s="67"/>
      <c r="L47" s="68"/>
    </row>
    <row r="48" spans="2:12" ht="16.8" x14ac:dyDescent="0.3">
      <c r="B48" s="152" t="s">
        <v>84</v>
      </c>
      <c r="C48" s="163">
        <f>'From State&amp;Country +Charts'!AU$491</f>
        <v>179</v>
      </c>
      <c r="D48" s="163">
        <f>'From State&amp;Country +Charts'!AU$479</f>
        <v>229</v>
      </c>
      <c r="E48" s="163">
        <f t="shared" si="0"/>
        <v>-50</v>
      </c>
      <c r="F48" s="158">
        <f t="shared" si="1"/>
        <v>-0.2183406113537118</v>
      </c>
      <c r="G48" s="148"/>
      <c r="I48" s="67"/>
      <c r="L48" s="68"/>
    </row>
    <row r="49" spans="2:12" ht="16.8" x14ac:dyDescent="0.3">
      <c r="B49" s="152" t="s">
        <v>85</v>
      </c>
      <c r="C49" s="163">
        <f>'From State&amp;Country +Charts'!AV$491</f>
        <v>12</v>
      </c>
      <c r="D49" s="163">
        <f>'From State&amp;Country +Charts'!AV$479</f>
        <v>17</v>
      </c>
      <c r="E49" s="163">
        <f t="shared" si="0"/>
        <v>-5</v>
      </c>
      <c r="F49" s="158">
        <f t="shared" si="1"/>
        <v>-0.29411764705882354</v>
      </c>
      <c r="G49" s="148"/>
      <c r="I49" s="67"/>
      <c r="L49" s="68"/>
    </row>
    <row r="50" spans="2:12" ht="16.8" x14ac:dyDescent="0.3">
      <c r="B50" s="152" t="s">
        <v>86</v>
      </c>
      <c r="C50" s="163">
        <f>'From State&amp;Country +Charts'!AW$491</f>
        <v>203</v>
      </c>
      <c r="D50" s="163">
        <f>'From State&amp;Country +Charts'!AW$479</f>
        <v>247</v>
      </c>
      <c r="E50" s="163">
        <f t="shared" si="0"/>
        <v>-44</v>
      </c>
      <c r="F50" s="158">
        <f t="shared" si="1"/>
        <v>-0.17813765182186234</v>
      </c>
      <c r="G50" s="148"/>
      <c r="I50" s="67"/>
      <c r="L50" s="68"/>
    </row>
    <row r="51" spans="2:12" ht="16.8" x14ac:dyDescent="0.3">
      <c r="B51" s="152" t="s">
        <v>87</v>
      </c>
      <c r="C51" s="163">
        <f>'From State&amp;Country +Charts'!AX$491</f>
        <v>0</v>
      </c>
      <c r="D51" s="163">
        <f>'From State&amp;Country +Charts'!AX$479</f>
        <v>0</v>
      </c>
      <c r="E51" s="163">
        <f t="shared" si="0"/>
        <v>0</v>
      </c>
      <c r="F51" s="158">
        <f>IFERROR((E51/D51),0)</f>
        <v>0</v>
      </c>
      <c r="G51" s="148"/>
      <c r="I51" s="67"/>
      <c r="L51" s="68"/>
    </row>
    <row r="52" spans="2:12" ht="16.8" x14ac:dyDescent="0.3">
      <c r="B52" s="152" t="s">
        <v>88</v>
      </c>
      <c r="C52" s="163">
        <f>'From State&amp;Country +Charts'!AY$491</f>
        <v>11</v>
      </c>
      <c r="D52" s="163">
        <f>'From State&amp;Country +Charts'!AY$479</f>
        <v>12</v>
      </c>
      <c r="E52" s="163">
        <f t="shared" si="0"/>
        <v>-1</v>
      </c>
      <c r="F52" s="158">
        <f t="shared" si="1"/>
        <v>-8.3333333333333329E-2</v>
      </c>
      <c r="G52" s="148"/>
      <c r="I52" s="67"/>
      <c r="L52" s="68"/>
    </row>
    <row r="53" spans="2:12" ht="16.8" x14ac:dyDescent="0.3">
      <c r="B53" s="152" t="s">
        <v>89</v>
      </c>
      <c r="C53" s="163">
        <f>'From State&amp;Country +Charts'!AZ$491</f>
        <v>80</v>
      </c>
      <c r="D53" s="163">
        <f>'From State&amp;Country +Charts'!AZ$479</f>
        <v>91</v>
      </c>
      <c r="E53" s="163">
        <f t="shared" si="0"/>
        <v>-11</v>
      </c>
      <c r="F53" s="158">
        <f t="shared" si="1"/>
        <v>-0.12087912087912088</v>
      </c>
      <c r="G53" s="148"/>
      <c r="I53" s="67"/>
      <c r="L53" s="68"/>
    </row>
    <row r="54" spans="2:12" ht="16.8" x14ac:dyDescent="0.3">
      <c r="B54" s="152" t="s">
        <v>90</v>
      </c>
      <c r="C54" s="163">
        <f>'From State&amp;Country +Charts'!BA$491</f>
        <v>37</v>
      </c>
      <c r="D54" s="163">
        <f>'From State&amp;Country +Charts'!BA$479</f>
        <v>41</v>
      </c>
      <c r="E54" s="163">
        <f t="shared" si="0"/>
        <v>-4</v>
      </c>
      <c r="F54" s="158">
        <f t="shared" si="1"/>
        <v>-9.7560975609756101E-2</v>
      </c>
      <c r="G54" s="148"/>
      <c r="I54" s="67"/>
      <c r="L54" s="68"/>
    </row>
    <row r="55" spans="2:12" ht="16.8" x14ac:dyDescent="0.3">
      <c r="B55" s="152" t="s">
        <v>302</v>
      </c>
      <c r="C55" s="163">
        <f>'From State&amp;Country +Charts'!BB$491</f>
        <v>22</v>
      </c>
      <c r="D55" s="163">
        <f>'From State&amp;Country +Charts'!BB$479</f>
        <v>21</v>
      </c>
      <c r="E55" s="163">
        <f t="shared" si="0"/>
        <v>1</v>
      </c>
      <c r="F55" s="158">
        <f t="shared" si="1"/>
        <v>4.7619047619047616E-2</v>
      </c>
      <c r="G55" s="148"/>
      <c r="I55" s="67"/>
      <c r="L55" s="68"/>
    </row>
    <row r="56" spans="2:12" ht="17.399999999999999" thickBot="1" x14ac:dyDescent="0.35">
      <c r="B56" s="153" t="s">
        <v>634</v>
      </c>
      <c r="C56" s="164">
        <f>SUM('From State&amp;Country +Charts'!$BO$491:$BQ$491)</f>
        <v>1869</v>
      </c>
      <c r="D56" s="164">
        <f>SUM('From State&amp;Country +Charts'!$BO$479:$BQ$479)</f>
        <v>998</v>
      </c>
      <c r="E56" s="164">
        <f t="shared" si="0"/>
        <v>871</v>
      </c>
      <c r="F56" s="159">
        <f t="shared" si="1"/>
        <v>0.87274549098196397</v>
      </c>
      <c r="G56" s="148"/>
      <c r="I56" s="67"/>
      <c r="L56" s="68"/>
    </row>
    <row r="57" spans="2:12" s="54" customFormat="1" ht="18" thickTop="1" x14ac:dyDescent="0.3">
      <c r="B57" s="165" t="s">
        <v>0</v>
      </c>
      <c r="C57" s="160">
        <f>SUM(C5:C56)</f>
        <v>11644</v>
      </c>
      <c r="D57" s="160">
        <f>SUM(D5:D56)</f>
        <v>12779</v>
      </c>
      <c r="E57" s="160">
        <f>SUM(E5:E56)</f>
        <v>-1135</v>
      </c>
      <c r="F57" s="161">
        <f>IFERROR((E57/D57),1)</f>
        <v>-8.8817591360826356E-2</v>
      </c>
      <c r="G57" s="154"/>
      <c r="I57" s="55"/>
      <c r="L57" s="56"/>
    </row>
    <row r="58" spans="2:12" ht="3.9" customHeight="1" x14ac:dyDescent="0.3">
      <c r="B58" s="155"/>
      <c r="C58" s="155"/>
      <c r="D58" s="155"/>
      <c r="E58" s="155"/>
      <c r="F58" s="155"/>
      <c r="G58" s="156"/>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5" bestFit="1" customWidth="1"/>
    <col min="2" max="2" width="9.08984375" style="175" bestFit="1" customWidth="1"/>
    <col min="3" max="3" width="17.6328125" style="175" bestFit="1" customWidth="1"/>
    <col min="4" max="4" width="21.6328125" style="175" customWidth="1"/>
    <col min="5" max="5" width="18" style="175" bestFit="1" customWidth="1"/>
    <col min="6" max="6" width="9.08984375" style="177" bestFit="1" customWidth="1"/>
    <col min="7" max="7" width="16" style="177" bestFit="1" customWidth="1"/>
    <col min="8" max="8" width="10.1796875" style="177" bestFit="1" customWidth="1"/>
    <col min="9" max="16384" width="8.90625" style="182"/>
  </cols>
  <sheetData>
    <row r="1" spans="1:7" x14ac:dyDescent="0.3">
      <c r="A1" s="183" t="s">
        <v>801</v>
      </c>
      <c r="C1" s="176" t="s">
        <v>802</v>
      </c>
      <c r="E1" s="183" t="s">
        <v>803</v>
      </c>
      <c r="G1" s="176" t="s">
        <v>804</v>
      </c>
    </row>
    <row r="2" spans="1:7" x14ac:dyDescent="0.3">
      <c r="A2" s="185" t="s">
        <v>630</v>
      </c>
      <c r="B2" s="186" t="s">
        <v>805</v>
      </c>
      <c r="C2" s="186" t="s">
        <v>806</v>
      </c>
      <c r="D2" s="184"/>
      <c r="E2" s="185" t="s">
        <v>630</v>
      </c>
      <c r="F2" s="186" t="s">
        <v>805</v>
      </c>
      <c r="G2" s="186" t="s">
        <v>807</v>
      </c>
    </row>
    <row r="3" spans="1:7" x14ac:dyDescent="0.3">
      <c r="A3" s="187" t="s">
        <v>41</v>
      </c>
      <c r="B3" s="188">
        <v>1</v>
      </c>
      <c r="C3" s="187" t="s">
        <v>41</v>
      </c>
      <c r="E3" s="189" t="s">
        <v>41</v>
      </c>
      <c r="F3" s="188">
        <v>1</v>
      </c>
      <c r="G3" s="187" t="s">
        <v>41</v>
      </c>
    </row>
    <row r="4" spans="1:7" x14ac:dyDescent="0.3">
      <c r="A4" s="187" t="s">
        <v>42</v>
      </c>
      <c r="B4" s="188">
        <v>2</v>
      </c>
      <c r="C4" s="187" t="s">
        <v>42</v>
      </c>
      <c r="E4" s="189" t="s">
        <v>42</v>
      </c>
      <c r="F4" s="188">
        <v>2</v>
      </c>
      <c r="G4" s="187" t="s">
        <v>42</v>
      </c>
    </row>
    <row r="5" spans="1:7" x14ac:dyDescent="0.3">
      <c r="A5" s="187" t="s">
        <v>43</v>
      </c>
      <c r="B5" s="188">
        <v>3</v>
      </c>
      <c r="C5" s="187" t="s">
        <v>43</v>
      </c>
      <c r="E5" s="189" t="s">
        <v>43</v>
      </c>
      <c r="F5" s="188">
        <v>3</v>
      </c>
      <c r="G5" s="187" t="s">
        <v>43</v>
      </c>
    </row>
    <row r="6" spans="1:7" x14ac:dyDescent="0.3">
      <c r="A6" s="187" t="s">
        <v>44</v>
      </c>
      <c r="B6" s="188">
        <v>4</v>
      </c>
      <c r="C6" s="187" t="s">
        <v>44</v>
      </c>
      <c r="E6" s="189" t="s">
        <v>44</v>
      </c>
      <c r="F6" s="188">
        <v>4</v>
      </c>
      <c r="G6" s="187" t="s">
        <v>44</v>
      </c>
    </row>
    <row r="7" spans="1:7" x14ac:dyDescent="0.3">
      <c r="A7" s="187" t="s">
        <v>45</v>
      </c>
      <c r="B7" s="188">
        <v>5</v>
      </c>
      <c r="C7" s="187" t="s">
        <v>45</v>
      </c>
      <c r="E7" s="189" t="s">
        <v>45</v>
      </c>
      <c r="F7" s="188">
        <v>5</v>
      </c>
      <c r="G7" s="187" t="s">
        <v>45</v>
      </c>
    </row>
    <row r="8" spans="1:7" x14ac:dyDescent="0.3">
      <c r="A8" s="187" t="s">
        <v>46</v>
      </c>
      <c r="B8" s="188">
        <v>6</v>
      </c>
      <c r="C8" s="187" t="s">
        <v>46</v>
      </c>
      <c r="E8" s="189" t="s">
        <v>46</v>
      </c>
      <c r="F8" s="188">
        <v>6</v>
      </c>
      <c r="G8" s="187" t="s">
        <v>46</v>
      </c>
    </row>
    <row r="9" spans="1:7" x14ac:dyDescent="0.3">
      <c r="A9" s="187" t="s">
        <v>47</v>
      </c>
      <c r="B9" s="188">
        <v>7</v>
      </c>
      <c r="C9" s="187" t="s">
        <v>47</v>
      </c>
      <c r="E9" s="189" t="s">
        <v>47</v>
      </c>
      <c r="F9" s="188">
        <v>7</v>
      </c>
      <c r="G9" s="187" t="s">
        <v>47</v>
      </c>
    </row>
    <row r="10" spans="1:7" x14ac:dyDescent="0.3">
      <c r="A10" s="187" t="s">
        <v>48</v>
      </c>
      <c r="B10" s="188">
        <v>8</v>
      </c>
      <c r="C10" s="187" t="s">
        <v>48</v>
      </c>
      <c r="E10" s="189" t="s">
        <v>48</v>
      </c>
      <c r="F10" s="188">
        <v>8</v>
      </c>
      <c r="G10" s="187" t="s">
        <v>48</v>
      </c>
    </row>
    <row r="11" spans="1:7" x14ac:dyDescent="0.3">
      <c r="A11" s="187" t="s">
        <v>49</v>
      </c>
      <c r="B11" s="188">
        <v>9</v>
      </c>
      <c r="C11" s="187" t="s">
        <v>49</v>
      </c>
      <c r="E11" s="189" t="s">
        <v>49</v>
      </c>
      <c r="F11" s="188">
        <v>9</v>
      </c>
      <c r="G11" s="187" t="s">
        <v>49</v>
      </c>
    </row>
    <row r="12" spans="1:7" x14ac:dyDescent="0.3">
      <c r="A12" s="187" t="s">
        <v>50</v>
      </c>
      <c r="B12" s="188">
        <v>10</v>
      </c>
      <c r="C12" s="187" t="s">
        <v>50</v>
      </c>
      <c r="E12" s="189" t="s">
        <v>50</v>
      </c>
      <c r="F12" s="188">
        <v>10</v>
      </c>
      <c r="G12" s="187" t="s">
        <v>50</v>
      </c>
    </row>
    <row r="13" spans="1:7" x14ac:dyDescent="0.3">
      <c r="A13" s="187" t="s">
        <v>51</v>
      </c>
      <c r="B13" s="188">
        <v>11</v>
      </c>
      <c r="C13" s="187" t="s">
        <v>51</v>
      </c>
      <c r="E13" s="189" t="s">
        <v>51</v>
      </c>
      <c r="F13" s="188">
        <v>11</v>
      </c>
      <c r="G13" s="187" t="s">
        <v>51</v>
      </c>
    </row>
    <row r="14" spans="1:7" x14ac:dyDescent="0.3">
      <c r="A14" s="187" t="s">
        <v>52</v>
      </c>
      <c r="B14" s="188">
        <v>12</v>
      </c>
      <c r="C14" s="187" t="s">
        <v>52</v>
      </c>
      <c r="E14" s="189" t="s">
        <v>52</v>
      </c>
      <c r="F14" s="188">
        <v>12</v>
      </c>
      <c r="G14" s="187" t="s">
        <v>52</v>
      </c>
    </row>
    <row r="15" spans="1:7" x14ac:dyDescent="0.3">
      <c r="A15" s="187" t="s">
        <v>53</v>
      </c>
      <c r="B15" s="188">
        <v>13</v>
      </c>
      <c r="C15" s="187" t="s">
        <v>53</v>
      </c>
      <c r="E15" s="189" t="s">
        <v>53</v>
      </c>
      <c r="F15" s="188">
        <v>13</v>
      </c>
      <c r="G15" s="187" t="s">
        <v>53</v>
      </c>
    </row>
    <row r="16" spans="1:7" x14ac:dyDescent="0.3">
      <c r="A16" s="187" t="s">
        <v>54</v>
      </c>
      <c r="B16" s="188">
        <v>14</v>
      </c>
      <c r="C16" s="187" t="s">
        <v>54</v>
      </c>
      <c r="E16" s="189" t="s">
        <v>54</v>
      </c>
      <c r="F16" s="188">
        <v>14</v>
      </c>
      <c r="G16" s="187" t="s">
        <v>54</v>
      </c>
    </row>
    <row r="17" spans="1:7" x14ac:dyDescent="0.3">
      <c r="A17" s="187" t="s">
        <v>55</v>
      </c>
      <c r="B17" s="188">
        <v>15</v>
      </c>
      <c r="C17" s="187" t="s">
        <v>55</v>
      </c>
      <c r="E17" s="189" t="s">
        <v>55</v>
      </c>
      <c r="F17" s="188">
        <v>15</v>
      </c>
      <c r="G17" s="187" t="s">
        <v>55</v>
      </c>
    </row>
    <row r="18" spans="1:7" x14ac:dyDescent="0.3">
      <c r="A18" s="187" t="s">
        <v>56</v>
      </c>
      <c r="B18" s="188">
        <v>16</v>
      </c>
      <c r="C18" s="187" t="s">
        <v>56</v>
      </c>
      <c r="E18" s="189" t="s">
        <v>56</v>
      </c>
      <c r="F18" s="188">
        <v>16</v>
      </c>
      <c r="G18" s="187" t="s">
        <v>56</v>
      </c>
    </row>
    <row r="19" spans="1:7" x14ac:dyDescent="0.3">
      <c r="A19" s="187" t="s">
        <v>57</v>
      </c>
      <c r="B19" s="188">
        <v>17</v>
      </c>
      <c r="C19" s="187" t="s">
        <v>57</v>
      </c>
      <c r="E19" s="189" t="s">
        <v>57</v>
      </c>
      <c r="F19" s="188">
        <v>17</v>
      </c>
      <c r="G19" s="187" t="s">
        <v>57</v>
      </c>
    </row>
    <row r="20" spans="1:7" x14ac:dyDescent="0.3">
      <c r="A20" s="187" t="s">
        <v>58</v>
      </c>
      <c r="B20" s="188">
        <v>18</v>
      </c>
      <c r="C20" s="187" t="s">
        <v>58</v>
      </c>
      <c r="E20" s="189" t="s">
        <v>58</v>
      </c>
      <c r="F20" s="188">
        <v>18</v>
      </c>
      <c r="G20" s="187" t="s">
        <v>58</v>
      </c>
    </row>
    <row r="21" spans="1:7" x14ac:dyDescent="0.3">
      <c r="A21" s="187" t="s">
        <v>59</v>
      </c>
      <c r="B21" s="188">
        <v>19</v>
      </c>
      <c r="C21" s="187" t="s">
        <v>59</v>
      </c>
      <c r="E21" s="189" t="s">
        <v>59</v>
      </c>
      <c r="F21" s="188">
        <v>19</v>
      </c>
      <c r="G21" s="187" t="s">
        <v>59</v>
      </c>
    </row>
    <row r="22" spans="1:7" x14ac:dyDescent="0.3">
      <c r="A22" s="187" t="s">
        <v>60</v>
      </c>
      <c r="B22" s="188">
        <v>20</v>
      </c>
      <c r="C22" s="187" t="s">
        <v>60</v>
      </c>
      <c r="E22" s="189" t="s">
        <v>60</v>
      </c>
      <c r="F22" s="188">
        <v>20</v>
      </c>
      <c r="G22" s="187" t="s">
        <v>60</v>
      </c>
    </row>
    <row r="23" spans="1:7" x14ac:dyDescent="0.3">
      <c r="A23" s="187" t="s">
        <v>61</v>
      </c>
      <c r="B23" s="188">
        <v>21</v>
      </c>
      <c r="C23" s="187" t="s">
        <v>61</v>
      </c>
      <c r="E23" s="189" t="s">
        <v>61</v>
      </c>
      <c r="F23" s="188">
        <v>21</v>
      </c>
      <c r="G23" s="187" t="s">
        <v>61</v>
      </c>
    </row>
    <row r="24" spans="1:7" x14ac:dyDescent="0.3">
      <c r="A24" s="187" t="s">
        <v>62</v>
      </c>
      <c r="B24" s="188">
        <v>22</v>
      </c>
      <c r="C24" s="187" t="s">
        <v>62</v>
      </c>
      <c r="E24" s="189" t="s">
        <v>62</v>
      </c>
      <c r="F24" s="188">
        <v>22</v>
      </c>
      <c r="G24" s="187" t="s">
        <v>62</v>
      </c>
    </row>
    <row r="25" spans="1:7" x14ac:dyDescent="0.3">
      <c r="A25" s="187" t="s">
        <v>63</v>
      </c>
      <c r="B25" s="188">
        <v>23</v>
      </c>
      <c r="C25" s="187" t="s">
        <v>63</v>
      </c>
      <c r="E25" s="189" t="s">
        <v>63</v>
      </c>
      <c r="F25" s="188">
        <v>23</v>
      </c>
      <c r="G25" s="187" t="s">
        <v>63</v>
      </c>
    </row>
    <row r="26" spans="1:7" x14ac:dyDescent="0.3">
      <c r="A26" s="187" t="s">
        <v>64</v>
      </c>
      <c r="B26" s="188">
        <v>24</v>
      </c>
      <c r="C26" s="187" t="s">
        <v>64</v>
      </c>
      <c r="E26" s="189" t="s">
        <v>64</v>
      </c>
      <c r="F26" s="188">
        <v>24</v>
      </c>
      <c r="G26" s="187" t="s">
        <v>64</v>
      </c>
    </row>
    <row r="27" spans="1:7" x14ac:dyDescent="0.3">
      <c r="A27" s="187" t="s">
        <v>65</v>
      </c>
      <c r="B27" s="188">
        <v>25</v>
      </c>
      <c r="C27" s="187" t="s">
        <v>65</v>
      </c>
      <c r="E27" s="189" t="s">
        <v>65</v>
      </c>
      <c r="F27" s="188">
        <v>25</v>
      </c>
      <c r="G27" s="187" t="s">
        <v>65</v>
      </c>
    </row>
    <row r="28" spans="1:7" x14ac:dyDescent="0.3">
      <c r="A28" s="187" t="s">
        <v>66</v>
      </c>
      <c r="B28" s="188">
        <v>26</v>
      </c>
      <c r="C28" s="187" t="s">
        <v>66</v>
      </c>
      <c r="E28" s="189" t="s">
        <v>66</v>
      </c>
      <c r="F28" s="188">
        <v>26</v>
      </c>
      <c r="G28" s="187" t="s">
        <v>66</v>
      </c>
    </row>
    <row r="29" spans="1:7" x14ac:dyDescent="0.3">
      <c r="A29" s="187" t="s">
        <v>67</v>
      </c>
      <c r="B29" s="188">
        <v>27</v>
      </c>
      <c r="C29" s="187" t="s">
        <v>67</v>
      </c>
      <c r="E29" s="189" t="s">
        <v>67</v>
      </c>
      <c r="F29" s="188">
        <v>27</v>
      </c>
      <c r="G29" s="187" t="s">
        <v>67</v>
      </c>
    </row>
    <row r="30" spans="1:7" x14ac:dyDescent="0.3">
      <c r="A30" s="187" t="s">
        <v>68</v>
      </c>
      <c r="B30" s="188">
        <v>28</v>
      </c>
      <c r="C30" s="187" t="s">
        <v>68</v>
      </c>
      <c r="E30" s="189" t="s">
        <v>68</v>
      </c>
      <c r="F30" s="188">
        <v>28</v>
      </c>
      <c r="G30" s="187" t="s">
        <v>68</v>
      </c>
    </row>
    <row r="31" spans="1:7" x14ac:dyDescent="0.3">
      <c r="A31" s="187" t="s">
        <v>69</v>
      </c>
      <c r="B31" s="188">
        <v>29</v>
      </c>
      <c r="C31" s="187" t="s">
        <v>69</v>
      </c>
      <c r="E31" s="189" t="s">
        <v>69</v>
      </c>
      <c r="F31" s="188">
        <v>29</v>
      </c>
      <c r="G31" s="187" t="s">
        <v>69</v>
      </c>
    </row>
    <row r="32" spans="1:7" x14ac:dyDescent="0.3">
      <c r="A32" s="187" t="s">
        <v>70</v>
      </c>
      <c r="B32" s="188">
        <v>30</v>
      </c>
      <c r="C32" s="187" t="s">
        <v>70</v>
      </c>
      <c r="E32" s="189" t="s">
        <v>70</v>
      </c>
      <c r="F32" s="188">
        <v>30</v>
      </c>
      <c r="G32" s="187" t="s">
        <v>70</v>
      </c>
    </row>
    <row r="33" spans="1:7" x14ac:dyDescent="0.3">
      <c r="A33" s="187" t="s">
        <v>71</v>
      </c>
      <c r="B33" s="188">
        <v>31</v>
      </c>
      <c r="C33" s="187" t="s">
        <v>71</v>
      </c>
      <c r="E33" s="189" t="s">
        <v>71</v>
      </c>
      <c r="F33" s="188">
        <v>31</v>
      </c>
      <c r="G33" s="187" t="s">
        <v>71</v>
      </c>
    </row>
    <row r="34" spans="1:7" x14ac:dyDescent="0.3">
      <c r="A34" s="187" t="s">
        <v>72</v>
      </c>
      <c r="B34" s="188">
        <v>32</v>
      </c>
      <c r="C34" s="187" t="s">
        <v>72</v>
      </c>
      <c r="E34" s="189" t="s">
        <v>72</v>
      </c>
      <c r="F34" s="188">
        <v>32</v>
      </c>
      <c r="G34" s="187" t="s">
        <v>72</v>
      </c>
    </row>
    <row r="35" spans="1:7" x14ac:dyDescent="0.3">
      <c r="A35" s="187" t="s">
        <v>73</v>
      </c>
      <c r="B35" s="188">
        <v>33</v>
      </c>
      <c r="C35" s="187" t="s">
        <v>73</v>
      </c>
      <c r="E35" s="189" t="s">
        <v>73</v>
      </c>
      <c r="F35" s="188">
        <v>33</v>
      </c>
      <c r="G35" s="187" t="s">
        <v>73</v>
      </c>
    </row>
    <row r="36" spans="1:7" x14ac:dyDescent="0.3">
      <c r="A36" s="187" t="s">
        <v>74</v>
      </c>
      <c r="B36" s="188">
        <v>34</v>
      </c>
      <c r="C36" s="187" t="s">
        <v>74</v>
      </c>
      <c r="E36" s="189" t="s">
        <v>74</v>
      </c>
      <c r="F36" s="188">
        <v>34</v>
      </c>
      <c r="G36" s="187" t="s">
        <v>74</v>
      </c>
    </row>
    <row r="37" spans="1:7" x14ac:dyDescent="0.3">
      <c r="A37" s="187" t="s">
        <v>75</v>
      </c>
      <c r="B37" s="188">
        <v>35</v>
      </c>
      <c r="C37" s="187" t="s">
        <v>75</v>
      </c>
      <c r="E37" s="189" t="s">
        <v>75</v>
      </c>
      <c r="F37" s="188">
        <v>35</v>
      </c>
      <c r="G37" s="187" t="s">
        <v>75</v>
      </c>
    </row>
    <row r="38" spans="1:7" x14ac:dyDescent="0.3">
      <c r="A38" s="187" t="s">
        <v>76</v>
      </c>
      <c r="B38" s="188">
        <v>36</v>
      </c>
      <c r="C38" s="187" t="s">
        <v>76</v>
      </c>
      <c r="E38" s="189" t="s">
        <v>76</v>
      </c>
      <c r="F38" s="188">
        <v>36</v>
      </c>
      <c r="G38" s="187" t="s">
        <v>76</v>
      </c>
    </row>
    <row r="39" spans="1:7" x14ac:dyDescent="0.3">
      <c r="A39" s="187" t="s">
        <v>77</v>
      </c>
      <c r="B39" s="188">
        <v>37</v>
      </c>
      <c r="C39" s="187" t="s">
        <v>77</v>
      </c>
      <c r="E39" s="189" t="s">
        <v>77</v>
      </c>
      <c r="F39" s="188">
        <v>37</v>
      </c>
      <c r="G39" s="187" t="s">
        <v>77</v>
      </c>
    </row>
    <row r="40" spans="1:7" x14ac:dyDescent="0.3">
      <c r="A40" s="187" t="s">
        <v>78</v>
      </c>
      <c r="B40" s="188">
        <v>38</v>
      </c>
      <c r="C40" s="187" t="s">
        <v>78</v>
      </c>
      <c r="E40" s="189" t="s">
        <v>78</v>
      </c>
      <c r="F40" s="188">
        <v>38</v>
      </c>
      <c r="G40" s="187" t="s">
        <v>78</v>
      </c>
    </row>
    <row r="41" spans="1:7" x14ac:dyDescent="0.3">
      <c r="A41" s="187" t="s">
        <v>79</v>
      </c>
      <c r="B41" s="188">
        <v>39</v>
      </c>
      <c r="C41" s="187" t="s">
        <v>79</v>
      </c>
      <c r="E41" s="189" t="s">
        <v>79</v>
      </c>
      <c r="F41" s="188">
        <v>39</v>
      </c>
      <c r="G41" s="187" t="s">
        <v>79</v>
      </c>
    </row>
    <row r="42" spans="1:7" x14ac:dyDescent="0.3">
      <c r="A42" s="187" t="s">
        <v>80</v>
      </c>
      <c r="B42" s="188">
        <v>40</v>
      </c>
      <c r="C42" s="187" t="s">
        <v>80</v>
      </c>
      <c r="E42" s="189" t="s">
        <v>80</v>
      </c>
      <c r="F42" s="188">
        <v>40</v>
      </c>
      <c r="G42" s="187" t="s">
        <v>80</v>
      </c>
    </row>
    <row r="43" spans="1:7" x14ac:dyDescent="0.3">
      <c r="A43" s="187" t="s">
        <v>81</v>
      </c>
      <c r="B43" s="188">
        <v>41</v>
      </c>
      <c r="C43" s="187" t="s">
        <v>81</v>
      </c>
      <c r="E43" s="189" t="s">
        <v>81</v>
      </c>
      <c r="F43" s="188">
        <v>41</v>
      </c>
      <c r="G43" s="187" t="s">
        <v>81</v>
      </c>
    </row>
    <row r="44" spans="1:7" x14ac:dyDescent="0.3">
      <c r="A44" s="187" t="s">
        <v>82</v>
      </c>
      <c r="B44" s="188">
        <v>42</v>
      </c>
      <c r="C44" s="187" t="s">
        <v>82</v>
      </c>
      <c r="E44" s="189" t="s">
        <v>82</v>
      </c>
      <c r="F44" s="188">
        <v>42</v>
      </c>
      <c r="G44" s="187" t="s">
        <v>82</v>
      </c>
    </row>
    <row r="45" spans="1:7" x14ac:dyDescent="0.3">
      <c r="A45" s="187" t="s">
        <v>83</v>
      </c>
      <c r="B45" s="188">
        <v>43</v>
      </c>
      <c r="C45" s="187" t="s">
        <v>83</v>
      </c>
      <c r="E45" s="189" t="s">
        <v>83</v>
      </c>
      <c r="F45" s="188">
        <v>43</v>
      </c>
      <c r="G45" s="187" t="s">
        <v>83</v>
      </c>
    </row>
    <row r="46" spans="1:7" x14ac:dyDescent="0.3">
      <c r="A46" s="187" t="s">
        <v>84</v>
      </c>
      <c r="B46" s="188">
        <v>44</v>
      </c>
      <c r="C46" s="187" t="s">
        <v>84</v>
      </c>
      <c r="E46" s="189" t="s">
        <v>84</v>
      </c>
      <c r="F46" s="188">
        <v>44</v>
      </c>
      <c r="G46" s="187" t="s">
        <v>84</v>
      </c>
    </row>
    <row r="47" spans="1:7" x14ac:dyDescent="0.3">
      <c r="A47" s="187" t="s">
        <v>85</v>
      </c>
      <c r="B47" s="188">
        <v>45</v>
      </c>
      <c r="C47" s="187" t="s">
        <v>85</v>
      </c>
      <c r="E47" s="189" t="s">
        <v>85</v>
      </c>
      <c r="F47" s="188">
        <v>45</v>
      </c>
      <c r="G47" s="187" t="s">
        <v>85</v>
      </c>
    </row>
    <row r="48" spans="1:7" x14ac:dyDescent="0.3">
      <c r="A48" s="187" t="s">
        <v>86</v>
      </c>
      <c r="B48" s="188">
        <v>46</v>
      </c>
      <c r="C48" s="187" t="s">
        <v>86</v>
      </c>
      <c r="E48" s="189" t="s">
        <v>86</v>
      </c>
      <c r="F48" s="188">
        <v>46</v>
      </c>
      <c r="G48" s="187" t="s">
        <v>86</v>
      </c>
    </row>
    <row r="49" spans="1:7" x14ac:dyDescent="0.3">
      <c r="A49" s="187" t="s">
        <v>87</v>
      </c>
      <c r="B49" s="188">
        <v>47</v>
      </c>
      <c r="C49" s="187" t="s">
        <v>87</v>
      </c>
      <c r="E49" s="189" t="s">
        <v>508</v>
      </c>
      <c r="F49" s="188">
        <v>47</v>
      </c>
      <c r="G49" s="187" t="s">
        <v>87</v>
      </c>
    </row>
    <row r="50" spans="1:7" x14ac:dyDescent="0.3">
      <c r="A50" s="187" t="s">
        <v>88</v>
      </c>
      <c r="B50" s="188">
        <v>48</v>
      </c>
      <c r="C50" s="187" t="s">
        <v>88</v>
      </c>
      <c r="E50" s="189" t="s">
        <v>88</v>
      </c>
      <c r="F50" s="188">
        <v>48</v>
      </c>
      <c r="G50" s="187" t="s">
        <v>88</v>
      </c>
    </row>
    <row r="51" spans="1:7" x14ac:dyDescent="0.3">
      <c r="A51" s="187" t="s">
        <v>89</v>
      </c>
      <c r="B51" s="188">
        <v>49</v>
      </c>
      <c r="C51" s="187" t="s">
        <v>89</v>
      </c>
      <c r="E51" s="189" t="s">
        <v>89</v>
      </c>
      <c r="F51" s="188">
        <v>49</v>
      </c>
      <c r="G51" s="187" t="s">
        <v>89</v>
      </c>
    </row>
    <row r="52" spans="1:7" x14ac:dyDescent="0.3">
      <c r="A52" s="187" t="s">
        <v>90</v>
      </c>
      <c r="B52" s="188">
        <v>50</v>
      </c>
      <c r="C52" s="187" t="s">
        <v>90</v>
      </c>
      <c r="E52" s="189" t="s">
        <v>90</v>
      </c>
      <c r="F52" s="188">
        <v>50</v>
      </c>
      <c r="G52" s="187" t="s">
        <v>90</v>
      </c>
    </row>
    <row r="53" spans="1:7" x14ac:dyDescent="0.3">
      <c r="A53" s="187" t="s">
        <v>660</v>
      </c>
      <c r="B53" s="188">
        <v>51</v>
      </c>
      <c r="C53" s="189" t="s">
        <v>91</v>
      </c>
      <c r="E53" s="189" t="s">
        <v>91</v>
      </c>
      <c r="F53" s="188">
        <v>51</v>
      </c>
      <c r="G53" s="187" t="s">
        <v>660</v>
      </c>
    </row>
    <row r="54" spans="1:7" x14ac:dyDescent="0.3">
      <c r="A54" s="190" t="s">
        <v>576</v>
      </c>
      <c r="B54" s="188">
        <v>52</v>
      </c>
      <c r="C54" s="191" t="s">
        <v>576</v>
      </c>
      <c r="E54" s="191" t="s">
        <v>524</v>
      </c>
      <c r="F54" s="188">
        <v>52</v>
      </c>
      <c r="G54" s="191" t="s">
        <v>524</v>
      </c>
    </row>
    <row r="55" spans="1:7" x14ac:dyDescent="0.3">
      <c r="A55" s="190" t="s">
        <v>661</v>
      </c>
      <c r="B55" s="188">
        <v>53</v>
      </c>
      <c r="C55" s="191" t="s">
        <v>605</v>
      </c>
      <c r="D55" s="178"/>
      <c r="E55" s="191" t="s">
        <v>525</v>
      </c>
      <c r="F55" s="188">
        <v>53</v>
      </c>
      <c r="G55" s="191" t="s">
        <v>671</v>
      </c>
    </row>
    <row r="56" spans="1:7" x14ac:dyDescent="0.3">
      <c r="A56" s="190" t="s">
        <v>611</v>
      </c>
      <c r="B56" s="188">
        <v>54</v>
      </c>
      <c r="C56" s="191" t="s">
        <v>611</v>
      </c>
      <c r="D56" s="178"/>
      <c r="E56" s="191" t="s">
        <v>526</v>
      </c>
      <c r="F56" s="188">
        <v>54</v>
      </c>
      <c r="G56" s="191" t="s">
        <v>526</v>
      </c>
    </row>
    <row r="57" spans="1:7" x14ac:dyDescent="0.3">
      <c r="A57" s="190" t="s">
        <v>536</v>
      </c>
      <c r="B57" s="188">
        <v>55</v>
      </c>
      <c r="C57" s="191" t="s">
        <v>536</v>
      </c>
      <c r="D57" s="178"/>
      <c r="E57" s="191" t="s">
        <v>324</v>
      </c>
      <c r="F57" s="188">
        <v>55</v>
      </c>
      <c r="G57" s="191" t="s">
        <v>324</v>
      </c>
    </row>
    <row r="58" spans="1:7" x14ac:dyDescent="0.3">
      <c r="A58" s="190" t="s">
        <v>307</v>
      </c>
      <c r="B58" s="188">
        <v>56</v>
      </c>
      <c r="C58" s="191" t="s">
        <v>307</v>
      </c>
      <c r="D58" s="178"/>
      <c r="E58" s="191" t="s">
        <v>513</v>
      </c>
      <c r="F58" s="188">
        <v>56</v>
      </c>
      <c r="G58" s="191" t="s">
        <v>513</v>
      </c>
    </row>
    <row r="59" spans="1:7" x14ac:dyDescent="0.3">
      <c r="A59" s="190" t="s">
        <v>612</v>
      </c>
      <c r="B59" s="188">
        <v>57</v>
      </c>
      <c r="C59" s="191" t="s">
        <v>612</v>
      </c>
      <c r="D59" s="178"/>
      <c r="E59" s="191" t="s">
        <v>527</v>
      </c>
      <c r="F59" s="188">
        <v>57</v>
      </c>
      <c r="G59" s="191" t="s">
        <v>529</v>
      </c>
    </row>
    <row r="60" spans="1:7" x14ac:dyDescent="0.3">
      <c r="A60" s="190" t="s">
        <v>537</v>
      </c>
      <c r="B60" s="188">
        <v>58</v>
      </c>
      <c r="C60" s="191" t="s">
        <v>537</v>
      </c>
      <c r="D60" s="178"/>
      <c r="E60" s="191" t="s">
        <v>7</v>
      </c>
      <c r="F60" s="188">
        <v>58</v>
      </c>
      <c r="G60" s="191" t="s">
        <v>7</v>
      </c>
    </row>
    <row r="61" spans="1:7" x14ac:dyDescent="0.3">
      <c r="A61" s="190" t="s">
        <v>662</v>
      </c>
      <c r="B61" s="188">
        <v>59</v>
      </c>
      <c r="C61" s="191" t="s">
        <v>40</v>
      </c>
      <c r="D61" s="178"/>
      <c r="E61" s="191" t="s">
        <v>514</v>
      </c>
      <c r="F61" s="188">
        <v>59</v>
      </c>
      <c r="G61" s="191" t="s">
        <v>514</v>
      </c>
    </row>
    <row r="62" spans="1:7" x14ac:dyDescent="0.3">
      <c r="A62" s="190" t="s">
        <v>663</v>
      </c>
      <c r="B62" s="188">
        <v>60</v>
      </c>
      <c r="C62" s="191" t="s">
        <v>663</v>
      </c>
      <c r="D62" s="178"/>
      <c r="E62" s="191" t="s">
        <v>509</v>
      </c>
      <c r="F62" s="188">
        <v>60</v>
      </c>
      <c r="G62" s="191" t="s">
        <v>509</v>
      </c>
    </row>
    <row r="63" spans="1:7" x14ac:dyDescent="0.3">
      <c r="A63" s="190" t="s">
        <v>664</v>
      </c>
      <c r="B63" s="188">
        <v>61</v>
      </c>
      <c r="C63" s="192" t="s">
        <v>40</v>
      </c>
      <c r="D63" s="179"/>
      <c r="E63" s="191" t="s">
        <v>503</v>
      </c>
      <c r="F63" s="188">
        <v>61</v>
      </c>
      <c r="G63" s="191" t="s">
        <v>695</v>
      </c>
    </row>
    <row r="64" spans="1:7" x14ac:dyDescent="0.3">
      <c r="A64" s="190" t="s">
        <v>524</v>
      </c>
      <c r="B64" s="188">
        <v>62</v>
      </c>
      <c r="C64" s="191" t="s">
        <v>524</v>
      </c>
      <c r="D64" s="178"/>
      <c r="E64" s="191" t="s">
        <v>528</v>
      </c>
      <c r="F64" s="188">
        <v>62</v>
      </c>
      <c r="G64" s="191" t="s">
        <v>528</v>
      </c>
    </row>
    <row r="65" spans="1:7" x14ac:dyDescent="0.3">
      <c r="A65" s="190" t="s">
        <v>665</v>
      </c>
      <c r="B65" s="188">
        <v>63</v>
      </c>
      <c r="C65" s="191" t="s">
        <v>808</v>
      </c>
      <c r="D65" s="178"/>
      <c r="E65" s="191" t="s">
        <v>515</v>
      </c>
      <c r="F65" s="188">
        <v>63</v>
      </c>
      <c r="G65" s="191" t="s">
        <v>515</v>
      </c>
    </row>
    <row r="66" spans="1:7" x14ac:dyDescent="0.3">
      <c r="A66" s="190" t="s">
        <v>666</v>
      </c>
      <c r="B66" s="188">
        <v>64</v>
      </c>
      <c r="C66" s="191" t="s">
        <v>40</v>
      </c>
      <c r="D66" s="178"/>
      <c r="E66" s="191" t="s">
        <v>529</v>
      </c>
      <c r="F66" s="188">
        <v>64</v>
      </c>
      <c r="G66" s="191" t="s">
        <v>529</v>
      </c>
    </row>
    <row r="67" spans="1:7" x14ac:dyDescent="0.3">
      <c r="A67" s="190" t="s">
        <v>309</v>
      </c>
      <c r="B67" s="188">
        <v>65</v>
      </c>
      <c r="C67" s="191" t="s">
        <v>309</v>
      </c>
      <c r="D67" s="178"/>
      <c r="E67" s="191" t="s">
        <v>510</v>
      </c>
      <c r="F67" s="188">
        <v>65</v>
      </c>
      <c r="G67" s="191" t="s">
        <v>510</v>
      </c>
    </row>
    <row r="68" spans="1:7" x14ac:dyDescent="0.3">
      <c r="A68" s="190" t="s">
        <v>601</v>
      </c>
      <c r="B68" s="188">
        <v>66</v>
      </c>
      <c r="C68" s="191" t="s">
        <v>601</v>
      </c>
      <c r="D68" s="178"/>
      <c r="E68" s="191" t="s">
        <v>530</v>
      </c>
      <c r="F68" s="188">
        <v>66</v>
      </c>
      <c r="G68" s="191" t="s">
        <v>530</v>
      </c>
    </row>
    <row r="69" spans="1:7" x14ac:dyDescent="0.3">
      <c r="A69" s="190" t="s">
        <v>667</v>
      </c>
      <c r="B69" s="188">
        <v>67</v>
      </c>
      <c r="C69" s="191" t="s">
        <v>808</v>
      </c>
      <c r="D69" s="178"/>
      <c r="E69" s="191" t="s">
        <v>531</v>
      </c>
      <c r="F69" s="188">
        <v>67</v>
      </c>
      <c r="G69" s="191" t="s">
        <v>777</v>
      </c>
    </row>
    <row r="70" spans="1:7" x14ac:dyDescent="0.3">
      <c r="A70" s="190" t="s">
        <v>668</v>
      </c>
      <c r="B70" s="188">
        <v>68</v>
      </c>
      <c r="C70" s="191" t="s">
        <v>40</v>
      </c>
      <c r="D70" s="178"/>
      <c r="E70" s="191" t="s">
        <v>532</v>
      </c>
      <c r="F70" s="188">
        <v>68</v>
      </c>
      <c r="G70" s="191" t="s">
        <v>783</v>
      </c>
    </row>
    <row r="71" spans="1:7" x14ac:dyDescent="0.3">
      <c r="A71" s="190" t="s">
        <v>517</v>
      </c>
      <c r="B71" s="188">
        <v>69</v>
      </c>
      <c r="C71" s="191" t="s">
        <v>517</v>
      </c>
      <c r="D71" s="178"/>
      <c r="E71" s="191" t="s">
        <v>533</v>
      </c>
      <c r="F71" s="188">
        <v>69</v>
      </c>
      <c r="G71" s="191" t="s">
        <v>678</v>
      </c>
    </row>
    <row r="72" spans="1:7" x14ac:dyDescent="0.3">
      <c r="A72" s="190" t="s">
        <v>577</v>
      </c>
      <c r="B72" s="188">
        <v>70</v>
      </c>
      <c r="C72" s="191" t="s">
        <v>577</v>
      </c>
      <c r="D72" s="178"/>
      <c r="E72" s="191" t="s">
        <v>534</v>
      </c>
      <c r="F72" s="188">
        <v>70</v>
      </c>
      <c r="G72" s="191" t="s">
        <v>534</v>
      </c>
    </row>
    <row r="73" spans="1:7" x14ac:dyDescent="0.3">
      <c r="A73" s="190" t="s">
        <v>669</v>
      </c>
      <c r="B73" s="188">
        <v>71</v>
      </c>
      <c r="C73" s="191" t="s">
        <v>40</v>
      </c>
      <c r="D73" s="178"/>
      <c r="E73" s="191" t="s">
        <v>535</v>
      </c>
      <c r="F73" s="188">
        <v>71</v>
      </c>
      <c r="G73" s="191" t="s">
        <v>535</v>
      </c>
    </row>
    <row r="74" spans="1:7" x14ac:dyDescent="0.3">
      <c r="A74" s="190" t="s">
        <v>670</v>
      </c>
      <c r="B74" s="188">
        <v>72</v>
      </c>
      <c r="C74" s="191" t="s">
        <v>808</v>
      </c>
      <c r="D74" s="178"/>
      <c r="E74" s="191" t="s">
        <v>536</v>
      </c>
      <c r="F74" s="188">
        <v>72</v>
      </c>
      <c r="G74" s="191" t="s">
        <v>536</v>
      </c>
    </row>
    <row r="75" spans="1:7" x14ac:dyDescent="0.3">
      <c r="A75" s="190" t="s">
        <v>603</v>
      </c>
      <c r="B75" s="188">
        <v>73</v>
      </c>
      <c r="C75" s="191" t="s">
        <v>603</v>
      </c>
      <c r="D75" s="178"/>
      <c r="E75" s="191" t="s">
        <v>537</v>
      </c>
      <c r="F75" s="188">
        <v>73</v>
      </c>
      <c r="G75" s="191" t="s">
        <v>537</v>
      </c>
    </row>
    <row r="76" spans="1:7" x14ac:dyDescent="0.3">
      <c r="A76" s="190" t="s">
        <v>671</v>
      </c>
      <c r="B76" s="188">
        <v>74</v>
      </c>
      <c r="C76" s="191" t="s">
        <v>525</v>
      </c>
      <c r="D76" s="178"/>
      <c r="E76" s="191" t="s">
        <v>538</v>
      </c>
      <c r="F76" s="188">
        <v>74</v>
      </c>
      <c r="G76" s="191" t="s">
        <v>679</v>
      </c>
    </row>
    <row r="77" spans="1:7" x14ac:dyDescent="0.3">
      <c r="A77" s="190" t="s">
        <v>672</v>
      </c>
      <c r="B77" s="188">
        <v>75</v>
      </c>
      <c r="C77" s="191" t="s">
        <v>544</v>
      </c>
      <c r="D77" s="178"/>
      <c r="E77" s="191" t="s">
        <v>539</v>
      </c>
      <c r="F77" s="188">
        <v>75</v>
      </c>
      <c r="G77" s="191" t="s">
        <v>539</v>
      </c>
    </row>
    <row r="78" spans="1:7" x14ac:dyDescent="0.3">
      <c r="A78" s="190" t="s">
        <v>615</v>
      </c>
      <c r="B78" s="188">
        <v>76</v>
      </c>
      <c r="C78" s="191" t="s">
        <v>615</v>
      </c>
      <c r="D78" s="178"/>
      <c r="E78" s="191" t="s">
        <v>540</v>
      </c>
      <c r="F78" s="188">
        <v>76</v>
      </c>
      <c r="G78" s="191" t="s">
        <v>540</v>
      </c>
    </row>
    <row r="79" spans="1:7" x14ac:dyDescent="0.3">
      <c r="A79" s="190" t="s">
        <v>578</v>
      </c>
      <c r="B79" s="188">
        <v>77</v>
      </c>
      <c r="C79" s="191" t="s">
        <v>578</v>
      </c>
      <c r="D79" s="178"/>
      <c r="E79" s="191" t="s">
        <v>541</v>
      </c>
      <c r="F79" s="188">
        <v>77</v>
      </c>
      <c r="G79" s="191" t="s">
        <v>682</v>
      </c>
    </row>
    <row r="80" spans="1:7" x14ac:dyDescent="0.3">
      <c r="A80" s="190" t="s">
        <v>526</v>
      </c>
      <c r="B80" s="188">
        <v>78</v>
      </c>
      <c r="C80" s="191" t="s">
        <v>526</v>
      </c>
      <c r="D80" s="178"/>
      <c r="E80" s="191" t="s">
        <v>542</v>
      </c>
      <c r="F80" s="188">
        <v>78</v>
      </c>
      <c r="G80" s="191" t="s">
        <v>542</v>
      </c>
    </row>
    <row r="81" spans="1:7" x14ac:dyDescent="0.3">
      <c r="A81" s="190" t="s">
        <v>673</v>
      </c>
      <c r="B81" s="188">
        <v>79</v>
      </c>
      <c r="C81" s="191" t="s">
        <v>40</v>
      </c>
      <c r="D81" s="178"/>
      <c r="E81" s="191" t="s">
        <v>543</v>
      </c>
      <c r="F81" s="188">
        <v>79</v>
      </c>
      <c r="G81" s="191" t="s">
        <v>543</v>
      </c>
    </row>
    <row r="82" spans="1:7" x14ac:dyDescent="0.3">
      <c r="A82" s="190" t="s">
        <v>674</v>
      </c>
      <c r="B82" s="188">
        <v>80</v>
      </c>
      <c r="C82" s="191" t="s">
        <v>610</v>
      </c>
      <c r="D82" s="178"/>
      <c r="E82" s="191" t="s">
        <v>544</v>
      </c>
      <c r="F82" s="188">
        <v>80</v>
      </c>
      <c r="G82" s="191" t="s">
        <v>672</v>
      </c>
    </row>
    <row r="83" spans="1:7" x14ac:dyDescent="0.3">
      <c r="A83" s="190" t="s">
        <v>542</v>
      </c>
      <c r="B83" s="188">
        <v>81</v>
      </c>
      <c r="C83" s="191" t="s">
        <v>542</v>
      </c>
      <c r="D83" s="178"/>
      <c r="E83" s="191" t="s">
        <v>545</v>
      </c>
      <c r="F83" s="188">
        <v>81</v>
      </c>
      <c r="G83" s="191" t="s">
        <v>696</v>
      </c>
    </row>
    <row r="84" spans="1:7" x14ac:dyDescent="0.3">
      <c r="A84" s="190" t="s">
        <v>675</v>
      </c>
      <c r="B84" s="188">
        <v>82</v>
      </c>
      <c r="C84" s="191" t="s">
        <v>40</v>
      </c>
      <c r="D84" s="178"/>
      <c r="E84" s="191" t="s">
        <v>546</v>
      </c>
      <c r="F84" s="188">
        <v>82</v>
      </c>
      <c r="G84" s="191" t="s">
        <v>546</v>
      </c>
    </row>
    <row r="85" spans="1:7" x14ac:dyDescent="0.3">
      <c r="A85" s="190" t="s">
        <v>324</v>
      </c>
      <c r="B85" s="188">
        <v>83</v>
      </c>
      <c r="C85" s="191" t="s">
        <v>324</v>
      </c>
      <c r="D85" s="178"/>
      <c r="E85" s="191" t="s">
        <v>547</v>
      </c>
      <c r="F85" s="188">
        <v>83</v>
      </c>
      <c r="G85" s="191" t="s">
        <v>547</v>
      </c>
    </row>
    <row r="86" spans="1:7" x14ac:dyDescent="0.3">
      <c r="A86" s="190" t="s">
        <v>676</v>
      </c>
      <c r="B86" s="188">
        <v>84</v>
      </c>
      <c r="C86" s="191" t="s">
        <v>40</v>
      </c>
      <c r="D86" s="178"/>
      <c r="E86" s="191" t="s">
        <v>548</v>
      </c>
      <c r="F86" s="188">
        <v>84</v>
      </c>
      <c r="G86" s="191" t="s">
        <v>548</v>
      </c>
    </row>
    <row r="87" spans="1:7" x14ac:dyDescent="0.3">
      <c r="A87" s="190" t="s">
        <v>677</v>
      </c>
      <c r="B87" s="188">
        <v>85</v>
      </c>
      <c r="C87" s="191" t="s">
        <v>613</v>
      </c>
      <c r="D87" s="178"/>
      <c r="E87" s="191" t="s">
        <v>549</v>
      </c>
      <c r="F87" s="188">
        <v>85</v>
      </c>
      <c r="G87" s="191" t="s">
        <v>549</v>
      </c>
    </row>
    <row r="88" spans="1:7" x14ac:dyDescent="0.3">
      <c r="A88" s="190" t="s">
        <v>602</v>
      </c>
      <c r="B88" s="188">
        <v>86</v>
      </c>
      <c r="C88" s="191" t="s">
        <v>602</v>
      </c>
      <c r="D88" s="178"/>
      <c r="E88" s="191" t="s">
        <v>550</v>
      </c>
      <c r="F88" s="188">
        <v>86</v>
      </c>
      <c r="G88" s="191" t="s">
        <v>550</v>
      </c>
    </row>
    <row r="89" spans="1:7" x14ac:dyDescent="0.3">
      <c r="A89" s="190" t="s">
        <v>678</v>
      </c>
      <c r="B89" s="188">
        <v>87</v>
      </c>
      <c r="C89" s="191" t="s">
        <v>533</v>
      </c>
      <c r="D89" s="178"/>
      <c r="E89" s="191" t="s">
        <v>551</v>
      </c>
      <c r="F89" s="188">
        <v>87</v>
      </c>
      <c r="G89" s="187" t="s">
        <v>809</v>
      </c>
    </row>
    <row r="90" spans="1:7" x14ac:dyDescent="0.3">
      <c r="A90" s="190" t="s">
        <v>543</v>
      </c>
      <c r="B90" s="188">
        <v>88</v>
      </c>
      <c r="C90" s="191" t="s">
        <v>543</v>
      </c>
      <c r="D90" s="178"/>
      <c r="E90" s="191" t="s">
        <v>552</v>
      </c>
      <c r="F90" s="188">
        <v>88</v>
      </c>
      <c r="G90" s="191" t="s">
        <v>689</v>
      </c>
    </row>
    <row r="91" spans="1:7" x14ac:dyDescent="0.3">
      <c r="A91" s="190" t="s">
        <v>581</v>
      </c>
      <c r="B91" s="188">
        <v>89</v>
      </c>
      <c r="C91" s="191" t="s">
        <v>581</v>
      </c>
      <c r="D91" s="178"/>
      <c r="E91" s="191" t="s">
        <v>553</v>
      </c>
      <c r="F91" s="188">
        <v>89</v>
      </c>
      <c r="G91" s="191" t="s">
        <v>553</v>
      </c>
    </row>
    <row r="92" spans="1:7" x14ac:dyDescent="0.3">
      <c r="A92" s="190" t="s">
        <v>679</v>
      </c>
      <c r="B92" s="188">
        <v>90</v>
      </c>
      <c r="C92" s="191" t="s">
        <v>679</v>
      </c>
      <c r="D92" s="178"/>
      <c r="E92" s="191" t="s">
        <v>554</v>
      </c>
      <c r="F92" s="188">
        <v>90</v>
      </c>
      <c r="G92" s="191" t="s">
        <v>554</v>
      </c>
    </row>
    <row r="93" spans="1:7" ht="120" x14ac:dyDescent="0.3">
      <c r="A93" s="193" t="s">
        <v>470</v>
      </c>
      <c r="B93" s="188">
        <v>91</v>
      </c>
      <c r="C93" s="194" t="s">
        <v>810</v>
      </c>
      <c r="D93" s="178"/>
      <c r="E93" s="195" t="s">
        <v>555</v>
      </c>
      <c r="F93" s="196">
        <v>91</v>
      </c>
      <c r="G93" s="195" t="s">
        <v>555</v>
      </c>
    </row>
    <row r="94" spans="1:7" x14ac:dyDescent="0.3">
      <c r="A94" s="190" t="s">
        <v>680</v>
      </c>
      <c r="B94" s="188">
        <v>92</v>
      </c>
      <c r="C94" s="191" t="s">
        <v>40</v>
      </c>
      <c r="D94" s="178"/>
      <c r="E94" s="191" t="s">
        <v>556</v>
      </c>
      <c r="F94" s="188">
        <v>92</v>
      </c>
      <c r="G94" s="191" t="s">
        <v>556</v>
      </c>
    </row>
    <row r="95" spans="1:7" x14ac:dyDescent="0.3">
      <c r="A95" s="190" t="s">
        <v>681</v>
      </c>
      <c r="B95" s="188">
        <v>93</v>
      </c>
      <c r="C95" s="191" t="s">
        <v>40</v>
      </c>
      <c r="D95" s="178"/>
      <c r="E95" s="191" t="s">
        <v>557</v>
      </c>
      <c r="F95" s="188">
        <v>93</v>
      </c>
      <c r="G95" s="191" t="s">
        <v>728</v>
      </c>
    </row>
    <row r="96" spans="1:7" x14ac:dyDescent="0.3">
      <c r="A96" s="190" t="s">
        <v>682</v>
      </c>
      <c r="B96" s="188">
        <v>94</v>
      </c>
      <c r="C96" s="191" t="s">
        <v>541</v>
      </c>
      <c r="D96" s="178"/>
      <c r="E96" s="191" t="s">
        <v>558</v>
      </c>
      <c r="F96" s="188">
        <v>94</v>
      </c>
      <c r="G96" s="191" t="s">
        <v>738</v>
      </c>
    </row>
    <row r="97" spans="1:7" x14ac:dyDescent="0.3">
      <c r="A97" s="190" t="s">
        <v>539</v>
      </c>
      <c r="B97" s="188">
        <v>95</v>
      </c>
      <c r="C97" s="191" t="s">
        <v>539</v>
      </c>
      <c r="D97" s="178"/>
      <c r="E97" s="191" t="s">
        <v>559</v>
      </c>
      <c r="F97" s="188">
        <v>95</v>
      </c>
      <c r="G97" s="191" t="s">
        <v>559</v>
      </c>
    </row>
    <row r="98" spans="1:7" x14ac:dyDescent="0.3">
      <c r="A98" s="190" t="s">
        <v>513</v>
      </c>
      <c r="B98" s="188">
        <v>96</v>
      </c>
      <c r="C98" s="191" t="s">
        <v>513</v>
      </c>
      <c r="D98" s="178"/>
      <c r="E98" s="191" t="s">
        <v>560</v>
      </c>
      <c r="F98" s="188">
        <v>96</v>
      </c>
      <c r="G98" s="191" t="s">
        <v>560</v>
      </c>
    </row>
    <row r="99" spans="1:7" x14ac:dyDescent="0.3">
      <c r="A99" s="190" t="s">
        <v>303</v>
      </c>
      <c r="B99" s="188">
        <v>97</v>
      </c>
      <c r="C99" s="191" t="s">
        <v>303</v>
      </c>
      <c r="D99" s="178"/>
      <c r="E99" s="191" t="s">
        <v>561</v>
      </c>
      <c r="F99" s="188">
        <v>97</v>
      </c>
      <c r="G99" s="191" t="s">
        <v>561</v>
      </c>
    </row>
    <row r="100" spans="1:7" x14ac:dyDescent="0.3">
      <c r="A100" s="190" t="s">
        <v>683</v>
      </c>
      <c r="B100" s="188">
        <v>98</v>
      </c>
      <c r="C100" s="191" t="s">
        <v>40</v>
      </c>
      <c r="D100" s="178"/>
      <c r="E100" s="191" t="s">
        <v>516</v>
      </c>
      <c r="F100" s="188">
        <v>98</v>
      </c>
      <c r="G100" s="191" t="s">
        <v>516</v>
      </c>
    </row>
    <row r="101" spans="1:7" x14ac:dyDescent="0.3">
      <c r="A101" s="190" t="s">
        <v>684</v>
      </c>
      <c r="B101" s="188">
        <v>99</v>
      </c>
      <c r="C101" s="191" t="s">
        <v>40</v>
      </c>
      <c r="D101" s="178"/>
      <c r="E101" s="191" t="s">
        <v>562</v>
      </c>
      <c r="F101" s="188">
        <v>99</v>
      </c>
      <c r="G101" s="191" t="s">
        <v>754</v>
      </c>
    </row>
    <row r="102" spans="1:7" x14ac:dyDescent="0.3">
      <c r="A102" s="190" t="s">
        <v>685</v>
      </c>
      <c r="B102" s="188">
        <v>100</v>
      </c>
      <c r="C102" s="191" t="s">
        <v>7</v>
      </c>
      <c r="D102" s="178"/>
      <c r="E102" s="191" t="s">
        <v>563</v>
      </c>
      <c r="F102" s="188">
        <v>100</v>
      </c>
      <c r="G102" s="191" t="s">
        <v>563</v>
      </c>
    </row>
    <row r="103" spans="1:7" x14ac:dyDescent="0.3">
      <c r="A103" s="190" t="s">
        <v>686</v>
      </c>
      <c r="B103" s="188">
        <v>101</v>
      </c>
      <c r="C103" s="191" t="s">
        <v>40</v>
      </c>
      <c r="D103" s="178"/>
      <c r="E103" s="191" t="s">
        <v>564</v>
      </c>
      <c r="F103" s="188">
        <v>101</v>
      </c>
      <c r="G103" s="191" t="s">
        <v>564</v>
      </c>
    </row>
    <row r="104" spans="1:7" x14ac:dyDescent="0.3">
      <c r="A104" s="190" t="s">
        <v>540</v>
      </c>
      <c r="B104" s="188">
        <v>102</v>
      </c>
      <c r="C104" s="191" t="s">
        <v>540</v>
      </c>
      <c r="D104" s="178"/>
      <c r="E104" s="191" t="s">
        <v>565</v>
      </c>
      <c r="F104" s="188">
        <v>102</v>
      </c>
      <c r="G104" s="191" t="s">
        <v>741</v>
      </c>
    </row>
    <row r="105" spans="1:7" x14ac:dyDescent="0.3">
      <c r="A105" s="190" t="s">
        <v>687</v>
      </c>
      <c r="B105" s="188">
        <v>103</v>
      </c>
      <c r="C105" s="191" t="s">
        <v>575</v>
      </c>
      <c r="D105" s="178"/>
      <c r="E105" s="191" t="s">
        <v>566</v>
      </c>
      <c r="F105" s="188">
        <v>103</v>
      </c>
      <c r="G105" s="191" t="s">
        <v>566</v>
      </c>
    </row>
    <row r="106" spans="1:7" x14ac:dyDescent="0.3">
      <c r="A106" s="190" t="s">
        <v>688</v>
      </c>
      <c r="B106" s="188">
        <v>104</v>
      </c>
      <c r="C106" s="191" t="s">
        <v>40</v>
      </c>
      <c r="D106" s="178"/>
      <c r="E106" s="191" t="s">
        <v>567</v>
      </c>
      <c r="F106" s="188">
        <v>104</v>
      </c>
      <c r="G106" s="191" t="s">
        <v>567</v>
      </c>
    </row>
    <row r="107" spans="1:7" x14ac:dyDescent="0.3">
      <c r="A107" s="190" t="s">
        <v>514</v>
      </c>
      <c r="B107" s="188">
        <v>105</v>
      </c>
      <c r="C107" s="191" t="s">
        <v>514</v>
      </c>
      <c r="D107" s="178"/>
      <c r="E107" s="191" t="s">
        <v>568</v>
      </c>
      <c r="F107" s="188">
        <v>105</v>
      </c>
      <c r="G107" s="191" t="s">
        <v>568</v>
      </c>
    </row>
    <row r="108" spans="1:7" x14ac:dyDescent="0.3">
      <c r="A108" s="190" t="s">
        <v>689</v>
      </c>
      <c r="B108" s="188">
        <v>106</v>
      </c>
      <c r="C108" s="191" t="s">
        <v>552</v>
      </c>
      <c r="D108" s="178"/>
      <c r="E108" s="191" t="s">
        <v>569</v>
      </c>
      <c r="F108" s="188">
        <v>106</v>
      </c>
      <c r="G108" s="191" t="s">
        <v>766</v>
      </c>
    </row>
    <row r="109" spans="1:7" x14ac:dyDescent="0.3">
      <c r="A109" s="190" t="s">
        <v>690</v>
      </c>
      <c r="B109" s="188">
        <v>107</v>
      </c>
      <c r="C109" s="191" t="s">
        <v>610</v>
      </c>
      <c r="D109" s="178"/>
      <c r="E109" s="191" t="s">
        <v>570</v>
      </c>
      <c r="F109" s="188">
        <v>107</v>
      </c>
      <c r="G109" s="191" t="s">
        <v>570</v>
      </c>
    </row>
    <row r="110" spans="1:7" x14ac:dyDescent="0.3">
      <c r="A110" s="190" t="s">
        <v>614</v>
      </c>
      <c r="B110" s="188">
        <v>108</v>
      </c>
      <c r="C110" s="191" t="s">
        <v>614</v>
      </c>
      <c r="D110" s="178"/>
      <c r="E110" s="191" t="s">
        <v>571</v>
      </c>
      <c r="F110" s="188">
        <v>108</v>
      </c>
      <c r="G110" s="191" t="s">
        <v>571</v>
      </c>
    </row>
    <row r="111" spans="1:7" x14ac:dyDescent="0.3">
      <c r="A111" s="190" t="s">
        <v>691</v>
      </c>
      <c r="B111" s="188">
        <v>109</v>
      </c>
      <c r="C111" s="191" t="s">
        <v>40</v>
      </c>
      <c r="D111" s="178"/>
      <c r="E111" s="191" t="s">
        <v>572</v>
      </c>
      <c r="F111" s="188">
        <v>109</v>
      </c>
      <c r="G111" s="191" t="s">
        <v>572</v>
      </c>
    </row>
    <row r="112" spans="1:7" x14ac:dyDescent="0.3">
      <c r="A112" s="190" t="s">
        <v>582</v>
      </c>
      <c r="B112" s="188">
        <v>110</v>
      </c>
      <c r="C112" s="191" t="s">
        <v>582</v>
      </c>
      <c r="D112" s="178"/>
      <c r="E112" s="191" t="s">
        <v>573</v>
      </c>
      <c r="F112" s="188">
        <v>110</v>
      </c>
      <c r="G112" s="191" t="s">
        <v>779</v>
      </c>
    </row>
    <row r="113" spans="1:7" x14ac:dyDescent="0.3">
      <c r="A113" s="190" t="s">
        <v>692</v>
      </c>
      <c r="B113" s="188">
        <v>111</v>
      </c>
      <c r="C113" s="191" t="s">
        <v>499</v>
      </c>
      <c r="D113" s="178"/>
      <c r="E113" s="191" t="s">
        <v>574</v>
      </c>
      <c r="F113" s="188">
        <v>111</v>
      </c>
      <c r="G113" s="191" t="s">
        <v>574</v>
      </c>
    </row>
    <row r="114" spans="1:7" x14ac:dyDescent="0.3">
      <c r="A114" s="190" t="s">
        <v>604</v>
      </c>
      <c r="B114" s="188">
        <v>112</v>
      </c>
      <c r="C114" s="191" t="s">
        <v>604</v>
      </c>
      <c r="D114" s="178"/>
      <c r="E114" s="191" t="s">
        <v>575</v>
      </c>
      <c r="F114" s="188">
        <v>112</v>
      </c>
      <c r="G114" s="191" t="s">
        <v>687</v>
      </c>
    </row>
    <row r="115" spans="1:7" x14ac:dyDescent="0.3">
      <c r="A115" s="190" t="s">
        <v>693</v>
      </c>
      <c r="B115" s="188">
        <v>113</v>
      </c>
      <c r="C115" s="191" t="s">
        <v>40</v>
      </c>
      <c r="D115" s="178"/>
      <c r="E115" s="191" t="s">
        <v>576</v>
      </c>
      <c r="F115" s="188">
        <v>113</v>
      </c>
      <c r="G115" s="191" t="s">
        <v>576</v>
      </c>
    </row>
    <row r="116" spans="1:7" x14ac:dyDescent="0.3">
      <c r="A116" s="190" t="s">
        <v>694</v>
      </c>
      <c r="B116" s="188">
        <v>114</v>
      </c>
      <c r="C116" s="191" t="s">
        <v>616</v>
      </c>
      <c r="D116" s="178"/>
      <c r="E116" s="191" t="s">
        <v>577</v>
      </c>
      <c r="F116" s="188">
        <v>114</v>
      </c>
      <c r="G116" s="191" t="s">
        <v>577</v>
      </c>
    </row>
    <row r="117" spans="1:7" x14ac:dyDescent="0.3">
      <c r="A117" s="190" t="s">
        <v>616</v>
      </c>
      <c r="B117" s="188">
        <v>115</v>
      </c>
      <c r="C117" s="191" t="s">
        <v>616</v>
      </c>
      <c r="D117" s="178"/>
      <c r="E117" s="191" t="s">
        <v>578</v>
      </c>
      <c r="F117" s="188">
        <v>115</v>
      </c>
      <c r="G117" s="191" t="s">
        <v>578</v>
      </c>
    </row>
    <row r="118" spans="1:7" x14ac:dyDescent="0.3">
      <c r="A118" s="190" t="s">
        <v>695</v>
      </c>
      <c r="B118" s="188">
        <v>116</v>
      </c>
      <c r="C118" s="191" t="s">
        <v>811</v>
      </c>
      <c r="D118" s="178"/>
      <c r="E118" s="191" t="s">
        <v>579</v>
      </c>
      <c r="F118" s="188">
        <v>116</v>
      </c>
      <c r="G118" s="191" t="s">
        <v>740</v>
      </c>
    </row>
    <row r="119" spans="1:7" x14ac:dyDescent="0.3">
      <c r="A119" s="190" t="s">
        <v>546</v>
      </c>
      <c r="B119" s="188">
        <v>117</v>
      </c>
      <c r="C119" s="191" t="s">
        <v>546</v>
      </c>
      <c r="D119" s="178"/>
      <c r="E119" s="191" t="s">
        <v>517</v>
      </c>
      <c r="F119" s="188">
        <v>117</v>
      </c>
      <c r="G119" s="191" t="s">
        <v>517</v>
      </c>
    </row>
    <row r="120" spans="1:7" x14ac:dyDescent="0.3">
      <c r="A120" s="190" t="s">
        <v>509</v>
      </c>
      <c r="B120" s="188">
        <v>118</v>
      </c>
      <c r="C120" s="191" t="s">
        <v>509</v>
      </c>
      <c r="D120" s="178"/>
      <c r="E120" s="191" t="s">
        <v>580</v>
      </c>
      <c r="F120" s="188">
        <v>118</v>
      </c>
      <c r="G120" s="191" t="s">
        <v>770</v>
      </c>
    </row>
    <row r="121" spans="1:7" x14ac:dyDescent="0.3">
      <c r="A121" s="190" t="s">
        <v>321</v>
      </c>
      <c r="B121" s="188">
        <v>119</v>
      </c>
      <c r="C121" s="191" t="s">
        <v>321</v>
      </c>
      <c r="D121" s="178"/>
      <c r="E121" s="191" t="s">
        <v>303</v>
      </c>
      <c r="F121" s="188">
        <v>119</v>
      </c>
      <c r="G121" s="191" t="s">
        <v>303</v>
      </c>
    </row>
    <row r="122" spans="1:7" x14ac:dyDescent="0.3">
      <c r="A122" s="190" t="s">
        <v>696</v>
      </c>
      <c r="B122" s="188">
        <v>120</v>
      </c>
      <c r="C122" s="191" t="s">
        <v>545</v>
      </c>
      <c r="D122" s="178"/>
      <c r="E122" s="191" t="s">
        <v>581</v>
      </c>
      <c r="F122" s="188">
        <v>120</v>
      </c>
      <c r="G122" s="191" t="s">
        <v>581</v>
      </c>
    </row>
    <row r="123" spans="1:7" x14ac:dyDescent="0.3">
      <c r="A123" s="190" t="s">
        <v>697</v>
      </c>
      <c r="B123" s="188">
        <v>121</v>
      </c>
      <c r="C123" s="191" t="s">
        <v>40</v>
      </c>
      <c r="D123" s="178"/>
      <c r="E123" s="191" t="s">
        <v>582</v>
      </c>
      <c r="F123" s="188">
        <v>121</v>
      </c>
      <c r="G123" s="191" t="s">
        <v>582</v>
      </c>
    </row>
    <row r="124" spans="1:7" x14ac:dyDescent="0.3">
      <c r="A124" s="190" t="s">
        <v>698</v>
      </c>
      <c r="B124" s="188">
        <v>122</v>
      </c>
      <c r="C124" s="191" t="s">
        <v>808</v>
      </c>
      <c r="D124" s="178"/>
      <c r="E124" s="191" t="s">
        <v>504</v>
      </c>
      <c r="F124" s="188">
        <v>122</v>
      </c>
      <c r="G124" s="191" t="s">
        <v>504</v>
      </c>
    </row>
    <row r="125" spans="1:7" x14ac:dyDescent="0.3">
      <c r="A125" s="190" t="s">
        <v>547</v>
      </c>
      <c r="B125" s="188">
        <v>123</v>
      </c>
      <c r="C125" s="191" t="s">
        <v>547</v>
      </c>
      <c r="D125" s="178"/>
      <c r="E125" s="191" t="s">
        <v>304</v>
      </c>
      <c r="F125" s="188">
        <v>123</v>
      </c>
      <c r="G125" s="191" t="s">
        <v>304</v>
      </c>
    </row>
    <row r="126" spans="1:7" x14ac:dyDescent="0.3">
      <c r="A126" s="190" t="s">
        <v>699</v>
      </c>
      <c r="B126" s="188">
        <v>124</v>
      </c>
      <c r="C126" s="191" t="s">
        <v>40</v>
      </c>
      <c r="D126" s="178"/>
      <c r="E126" s="191" t="s">
        <v>583</v>
      </c>
      <c r="F126" s="188">
        <v>124</v>
      </c>
      <c r="G126" s="191" t="s">
        <v>583</v>
      </c>
    </row>
    <row r="127" spans="1:7" x14ac:dyDescent="0.3">
      <c r="A127" s="190" t="s">
        <v>700</v>
      </c>
      <c r="B127" s="188">
        <v>125</v>
      </c>
      <c r="C127" s="191" t="s">
        <v>40</v>
      </c>
      <c r="D127" s="178"/>
      <c r="E127" s="191" t="s">
        <v>498</v>
      </c>
      <c r="F127" s="188">
        <v>125</v>
      </c>
      <c r="G127" s="191" t="s">
        <v>498</v>
      </c>
    </row>
    <row r="128" spans="1:7" x14ac:dyDescent="0.3">
      <c r="A128" s="190" t="s">
        <v>701</v>
      </c>
      <c r="B128" s="188">
        <v>126</v>
      </c>
      <c r="C128" s="191" t="s">
        <v>40</v>
      </c>
      <c r="D128" s="178"/>
      <c r="E128" s="191" t="s">
        <v>584</v>
      </c>
      <c r="F128" s="188">
        <v>126</v>
      </c>
      <c r="G128" s="191" t="s">
        <v>584</v>
      </c>
    </row>
    <row r="129" spans="1:7" x14ac:dyDescent="0.3">
      <c r="A129" s="190" t="s">
        <v>617</v>
      </c>
      <c r="B129" s="188">
        <v>127</v>
      </c>
      <c r="C129" s="191" t="s">
        <v>617</v>
      </c>
      <c r="D129" s="178"/>
      <c r="E129" s="191" t="s">
        <v>305</v>
      </c>
      <c r="F129" s="188">
        <v>127</v>
      </c>
      <c r="G129" s="191" t="s">
        <v>305</v>
      </c>
    </row>
    <row r="130" spans="1:7" x14ac:dyDescent="0.3">
      <c r="A130" s="190" t="s">
        <v>605</v>
      </c>
      <c r="B130" s="188">
        <v>128</v>
      </c>
      <c r="C130" s="191" t="s">
        <v>605</v>
      </c>
      <c r="D130" s="178"/>
      <c r="E130" s="191" t="s">
        <v>585</v>
      </c>
      <c r="F130" s="188">
        <v>128</v>
      </c>
      <c r="G130" s="191" t="s">
        <v>585</v>
      </c>
    </row>
    <row r="131" spans="1:7" x14ac:dyDescent="0.3">
      <c r="A131" s="190" t="s">
        <v>506</v>
      </c>
      <c r="B131" s="188">
        <v>129</v>
      </c>
      <c r="C131" s="191" t="s">
        <v>506</v>
      </c>
      <c r="D131" s="178"/>
      <c r="E131" s="191" t="s">
        <v>586</v>
      </c>
      <c r="F131" s="188">
        <v>129</v>
      </c>
      <c r="G131" s="191" t="s">
        <v>586</v>
      </c>
    </row>
    <row r="132" spans="1:7" x14ac:dyDescent="0.3">
      <c r="A132" s="190" t="s">
        <v>702</v>
      </c>
      <c r="B132" s="188">
        <v>130</v>
      </c>
      <c r="C132" s="191" t="s">
        <v>40</v>
      </c>
      <c r="D132" s="178"/>
      <c r="E132" s="191" t="s">
        <v>306</v>
      </c>
      <c r="F132" s="188">
        <v>130</v>
      </c>
      <c r="G132" s="191" t="s">
        <v>720</v>
      </c>
    </row>
    <row r="133" spans="1:7" x14ac:dyDescent="0.3">
      <c r="A133" s="190" t="s">
        <v>703</v>
      </c>
      <c r="B133" s="188">
        <v>131</v>
      </c>
      <c r="C133" s="191" t="s">
        <v>622</v>
      </c>
      <c r="D133" s="178"/>
      <c r="E133" s="191" t="s">
        <v>587</v>
      </c>
      <c r="F133" s="188">
        <v>131</v>
      </c>
      <c r="G133" s="191" t="s">
        <v>587</v>
      </c>
    </row>
    <row r="134" spans="1:7" x14ac:dyDescent="0.3">
      <c r="A134" s="190" t="s">
        <v>704</v>
      </c>
      <c r="B134" s="188">
        <v>132</v>
      </c>
      <c r="C134" s="191" t="s">
        <v>40</v>
      </c>
      <c r="D134" s="178"/>
      <c r="E134" s="191" t="s">
        <v>588</v>
      </c>
      <c r="F134" s="188">
        <v>132</v>
      </c>
      <c r="G134" s="191" t="s">
        <v>588</v>
      </c>
    </row>
    <row r="135" spans="1:7" x14ac:dyDescent="0.3">
      <c r="A135" s="190" t="s">
        <v>548</v>
      </c>
      <c r="B135" s="188">
        <v>133</v>
      </c>
      <c r="C135" s="191" t="s">
        <v>548</v>
      </c>
      <c r="D135" s="178"/>
      <c r="E135" s="191" t="s">
        <v>518</v>
      </c>
      <c r="F135" s="188">
        <v>133</v>
      </c>
      <c r="G135" s="191" t="s">
        <v>518</v>
      </c>
    </row>
    <row r="136" spans="1:7" x14ac:dyDescent="0.3">
      <c r="A136" s="190" t="s">
        <v>549</v>
      </c>
      <c r="B136" s="188">
        <v>134</v>
      </c>
      <c r="C136" s="191" t="s">
        <v>549</v>
      </c>
      <c r="D136" s="178"/>
      <c r="E136" s="191" t="s">
        <v>589</v>
      </c>
      <c r="F136" s="188">
        <v>134</v>
      </c>
      <c r="G136" s="191" t="s">
        <v>589</v>
      </c>
    </row>
    <row r="137" spans="1:7" x14ac:dyDescent="0.3">
      <c r="A137" s="190" t="s">
        <v>705</v>
      </c>
      <c r="B137" s="188">
        <v>135</v>
      </c>
      <c r="C137" s="191" t="s">
        <v>808</v>
      </c>
      <c r="D137" s="178"/>
      <c r="E137" s="191" t="s">
        <v>590</v>
      </c>
      <c r="F137" s="188">
        <v>135</v>
      </c>
      <c r="G137" s="191" t="s">
        <v>590</v>
      </c>
    </row>
    <row r="138" spans="1:7" x14ac:dyDescent="0.3">
      <c r="A138" s="190" t="s">
        <v>322</v>
      </c>
      <c r="B138" s="188">
        <v>136</v>
      </c>
      <c r="C138" s="191" t="s">
        <v>322</v>
      </c>
      <c r="D138" s="178"/>
      <c r="E138" s="191" t="s">
        <v>591</v>
      </c>
      <c r="F138" s="188">
        <v>136</v>
      </c>
      <c r="G138" s="191" t="s">
        <v>591</v>
      </c>
    </row>
    <row r="139" spans="1:7" x14ac:dyDescent="0.3">
      <c r="A139" s="190" t="s">
        <v>550</v>
      </c>
      <c r="B139" s="188">
        <v>137</v>
      </c>
      <c r="C139" s="191" t="s">
        <v>550</v>
      </c>
      <c r="D139" s="178"/>
      <c r="E139" s="191" t="s">
        <v>592</v>
      </c>
      <c r="F139" s="188">
        <v>137</v>
      </c>
      <c r="G139" s="191" t="s">
        <v>592</v>
      </c>
    </row>
    <row r="140" spans="1:7" x14ac:dyDescent="0.3">
      <c r="A140" s="190" t="s">
        <v>706</v>
      </c>
      <c r="B140" s="188">
        <v>138</v>
      </c>
      <c r="C140" s="191" t="s">
        <v>40</v>
      </c>
      <c r="D140" s="178"/>
      <c r="E140" s="191" t="s">
        <v>593</v>
      </c>
      <c r="F140" s="188">
        <v>138</v>
      </c>
      <c r="G140" s="191" t="s">
        <v>593</v>
      </c>
    </row>
    <row r="141" spans="1:7" x14ac:dyDescent="0.3">
      <c r="A141" s="190" t="s">
        <v>606</v>
      </c>
      <c r="B141" s="188">
        <v>139</v>
      </c>
      <c r="C141" s="191" t="s">
        <v>606</v>
      </c>
      <c r="D141" s="178"/>
      <c r="E141" s="191" t="s">
        <v>594</v>
      </c>
      <c r="F141" s="188">
        <v>139</v>
      </c>
      <c r="G141" s="191" t="s">
        <v>305</v>
      </c>
    </row>
    <row r="142" spans="1:7" x14ac:dyDescent="0.3">
      <c r="A142" s="190" t="s">
        <v>627</v>
      </c>
      <c r="B142" s="188">
        <v>140</v>
      </c>
      <c r="C142" s="191" t="s">
        <v>627</v>
      </c>
      <c r="D142" s="178"/>
      <c r="E142" s="191" t="s">
        <v>595</v>
      </c>
      <c r="F142" s="188">
        <v>140</v>
      </c>
      <c r="G142" s="191" t="s">
        <v>779</v>
      </c>
    </row>
    <row r="143" spans="1:7" x14ac:dyDescent="0.3">
      <c r="A143" s="190" t="s">
        <v>707</v>
      </c>
      <c r="B143" s="188">
        <v>141</v>
      </c>
      <c r="C143" s="191" t="s">
        <v>40</v>
      </c>
      <c r="D143" s="178"/>
      <c r="E143" s="191" t="s">
        <v>511</v>
      </c>
      <c r="F143" s="188">
        <v>141</v>
      </c>
      <c r="G143" s="191" t="s">
        <v>511</v>
      </c>
    </row>
    <row r="144" spans="1:7" x14ac:dyDescent="0.3">
      <c r="A144" s="190" t="s">
        <v>708</v>
      </c>
      <c r="B144" s="188">
        <v>142</v>
      </c>
      <c r="C144" s="191" t="s">
        <v>40</v>
      </c>
      <c r="D144" s="178"/>
      <c r="E144" s="191" t="s">
        <v>596</v>
      </c>
      <c r="F144" s="188">
        <v>142</v>
      </c>
      <c r="G144" s="191" t="s">
        <v>596</v>
      </c>
    </row>
    <row r="145" spans="1:7" x14ac:dyDescent="0.3">
      <c r="A145" s="190" t="s">
        <v>308</v>
      </c>
      <c r="B145" s="188">
        <v>143</v>
      </c>
      <c r="C145" s="191" t="s">
        <v>308</v>
      </c>
      <c r="D145" s="178"/>
      <c r="E145" s="191" t="s">
        <v>505</v>
      </c>
      <c r="F145" s="188">
        <v>143</v>
      </c>
      <c r="G145" s="191" t="s">
        <v>505</v>
      </c>
    </row>
    <row r="146" spans="1:7" x14ac:dyDescent="0.3">
      <c r="A146" s="199" t="s">
        <v>709</v>
      </c>
      <c r="B146" s="202">
        <v>144</v>
      </c>
      <c r="C146" s="200" t="s">
        <v>310</v>
      </c>
      <c r="D146" s="180"/>
      <c r="E146" s="191" t="s">
        <v>597</v>
      </c>
      <c r="F146" s="188">
        <v>144</v>
      </c>
      <c r="G146" s="191" t="s">
        <v>597</v>
      </c>
    </row>
    <row r="147" spans="1:7" x14ac:dyDescent="0.3">
      <c r="A147" s="190" t="s">
        <v>710</v>
      </c>
      <c r="B147" s="188">
        <v>145</v>
      </c>
      <c r="C147" s="191" t="s">
        <v>40</v>
      </c>
      <c r="E147" s="191" t="s">
        <v>494</v>
      </c>
      <c r="F147" s="188">
        <v>145</v>
      </c>
      <c r="G147" s="191" t="s">
        <v>494</v>
      </c>
    </row>
    <row r="148" spans="1:7" x14ac:dyDescent="0.3">
      <c r="A148" s="190" t="s">
        <v>711</v>
      </c>
      <c r="B148" s="188">
        <v>146</v>
      </c>
      <c r="C148" s="191" t="s">
        <v>40</v>
      </c>
      <c r="D148" s="178"/>
      <c r="E148" s="191" t="s">
        <v>659</v>
      </c>
      <c r="F148" s="188">
        <v>146</v>
      </c>
      <c r="G148" s="191" t="s">
        <v>755</v>
      </c>
    </row>
    <row r="149" spans="1:7" x14ac:dyDescent="0.3">
      <c r="A149" s="190" t="s">
        <v>551</v>
      </c>
      <c r="B149" s="188">
        <v>147</v>
      </c>
      <c r="C149" s="191" t="s">
        <v>551</v>
      </c>
      <c r="D149" s="178"/>
      <c r="E149" s="191" t="s">
        <v>598</v>
      </c>
      <c r="F149" s="188">
        <v>147</v>
      </c>
      <c r="G149" s="191" t="s">
        <v>788</v>
      </c>
    </row>
    <row r="150" spans="1:7" x14ac:dyDescent="0.3">
      <c r="A150" s="190" t="s">
        <v>712</v>
      </c>
      <c r="B150" s="188">
        <v>148</v>
      </c>
      <c r="C150" s="191" t="s">
        <v>551</v>
      </c>
      <c r="D150" s="178"/>
      <c r="E150" s="191" t="s">
        <v>599</v>
      </c>
      <c r="F150" s="188">
        <v>148</v>
      </c>
      <c r="G150" s="191" t="s">
        <v>793</v>
      </c>
    </row>
    <row r="151" spans="1:7" x14ac:dyDescent="0.3">
      <c r="A151" s="190" t="s">
        <v>528</v>
      </c>
      <c r="B151" s="188">
        <v>149</v>
      </c>
      <c r="C151" s="191" t="s">
        <v>528</v>
      </c>
      <c r="D151" s="178"/>
      <c r="E151" s="191" t="s">
        <v>600</v>
      </c>
      <c r="F151" s="188">
        <v>149</v>
      </c>
      <c r="G151" s="191" t="s">
        <v>600</v>
      </c>
    </row>
    <row r="152" spans="1:7" x14ac:dyDescent="0.3">
      <c r="A152" s="190" t="s">
        <v>618</v>
      </c>
      <c r="B152" s="188">
        <v>150</v>
      </c>
      <c r="C152" s="191" t="s">
        <v>618</v>
      </c>
      <c r="D152" s="178"/>
      <c r="E152" s="191" t="s">
        <v>601</v>
      </c>
      <c r="F152" s="188">
        <v>150</v>
      </c>
      <c r="G152" s="191" t="s">
        <v>601</v>
      </c>
    </row>
    <row r="153" spans="1:7" x14ac:dyDescent="0.3">
      <c r="A153" s="190" t="s">
        <v>713</v>
      </c>
      <c r="B153" s="188">
        <v>151</v>
      </c>
      <c r="C153" s="191" t="s">
        <v>40</v>
      </c>
      <c r="D153" s="178"/>
      <c r="E153" s="191" t="s">
        <v>602</v>
      </c>
      <c r="F153" s="188">
        <v>151</v>
      </c>
      <c r="G153" s="191" t="s">
        <v>602</v>
      </c>
    </row>
    <row r="154" spans="1:7" x14ac:dyDescent="0.3">
      <c r="A154" s="190" t="s">
        <v>714</v>
      </c>
      <c r="B154" s="188">
        <v>152</v>
      </c>
      <c r="C154" s="191" t="s">
        <v>512</v>
      </c>
      <c r="D154" s="178"/>
      <c r="E154" s="191" t="s">
        <v>603</v>
      </c>
      <c r="F154" s="188">
        <v>152</v>
      </c>
      <c r="G154" s="191" t="s">
        <v>603</v>
      </c>
    </row>
    <row r="155" spans="1:7" x14ac:dyDescent="0.3">
      <c r="A155" s="190" t="s">
        <v>715</v>
      </c>
      <c r="B155" s="188">
        <v>153</v>
      </c>
      <c r="C155" s="191" t="s">
        <v>40</v>
      </c>
      <c r="D155" s="178"/>
      <c r="E155" s="191" t="s">
        <v>604</v>
      </c>
      <c r="F155" s="188">
        <v>153</v>
      </c>
      <c r="G155" s="191" t="s">
        <v>604</v>
      </c>
    </row>
    <row r="156" spans="1:7" x14ac:dyDescent="0.3">
      <c r="A156" s="190" t="s">
        <v>716</v>
      </c>
      <c r="B156" s="188">
        <v>154</v>
      </c>
      <c r="C156" s="191" t="s">
        <v>40</v>
      </c>
      <c r="D156" s="178"/>
      <c r="E156" s="191" t="s">
        <v>321</v>
      </c>
      <c r="F156" s="188">
        <v>154</v>
      </c>
      <c r="G156" s="191" t="s">
        <v>321</v>
      </c>
    </row>
    <row r="157" spans="1:7" x14ac:dyDescent="0.3">
      <c r="A157" s="190" t="s">
        <v>607</v>
      </c>
      <c r="B157" s="188">
        <v>155</v>
      </c>
      <c r="C157" s="191" t="s">
        <v>607</v>
      </c>
      <c r="D157" s="178"/>
      <c r="E157" s="191" t="s">
        <v>506</v>
      </c>
      <c r="F157" s="188">
        <v>155</v>
      </c>
      <c r="G157" s="191" t="s">
        <v>506</v>
      </c>
    </row>
    <row r="158" spans="1:7" x14ac:dyDescent="0.3">
      <c r="A158" s="190" t="s">
        <v>626</v>
      </c>
      <c r="B158" s="188">
        <v>156</v>
      </c>
      <c r="C158" s="191" t="s">
        <v>626</v>
      </c>
      <c r="D158" s="178"/>
      <c r="E158" s="191" t="s">
        <v>605</v>
      </c>
      <c r="F158" s="188">
        <v>156</v>
      </c>
      <c r="G158" s="191" t="s">
        <v>605</v>
      </c>
    </row>
    <row r="159" spans="1:7" x14ac:dyDescent="0.3">
      <c r="A159" s="190" t="s">
        <v>305</v>
      </c>
      <c r="B159" s="188">
        <v>157</v>
      </c>
      <c r="C159" s="191" t="s">
        <v>812</v>
      </c>
      <c r="D159" s="178"/>
      <c r="E159" s="191" t="s">
        <v>499</v>
      </c>
      <c r="F159" s="188">
        <v>157</v>
      </c>
      <c r="G159" s="191" t="s">
        <v>813</v>
      </c>
    </row>
    <row r="160" spans="1:7" x14ac:dyDescent="0.3">
      <c r="A160" s="190" t="s">
        <v>586</v>
      </c>
      <c r="B160" s="188">
        <v>158</v>
      </c>
      <c r="C160" s="191" t="s">
        <v>814</v>
      </c>
      <c r="D160" s="178"/>
      <c r="E160" s="191" t="s">
        <v>606</v>
      </c>
      <c r="F160" s="188">
        <v>158</v>
      </c>
      <c r="G160" s="191" t="s">
        <v>606</v>
      </c>
    </row>
    <row r="161" spans="1:7" x14ac:dyDescent="0.3">
      <c r="A161" s="190" t="s">
        <v>498</v>
      </c>
      <c r="B161" s="188">
        <v>159</v>
      </c>
      <c r="C161" s="191" t="s">
        <v>498</v>
      </c>
      <c r="D161" s="178"/>
      <c r="E161" s="191" t="s">
        <v>322</v>
      </c>
      <c r="F161" s="188">
        <v>159</v>
      </c>
      <c r="G161" s="191" t="s">
        <v>322</v>
      </c>
    </row>
    <row r="162" spans="1:7" x14ac:dyDescent="0.3">
      <c r="A162" s="190" t="s">
        <v>585</v>
      </c>
      <c r="B162" s="188">
        <v>160</v>
      </c>
      <c r="C162" s="191" t="s">
        <v>585</v>
      </c>
      <c r="D162" s="178"/>
      <c r="E162" s="191" t="s">
        <v>500</v>
      </c>
      <c r="F162" s="188">
        <v>160</v>
      </c>
      <c r="G162" s="191" t="s">
        <v>500</v>
      </c>
    </row>
    <row r="163" spans="1:7" x14ac:dyDescent="0.3">
      <c r="A163" s="190" t="s">
        <v>500</v>
      </c>
      <c r="B163" s="188">
        <v>161</v>
      </c>
      <c r="C163" s="191" t="s">
        <v>500</v>
      </c>
      <c r="D163" s="178"/>
      <c r="E163" s="191" t="s">
        <v>512</v>
      </c>
      <c r="F163" s="188">
        <v>161</v>
      </c>
      <c r="G163" s="191" t="s">
        <v>512</v>
      </c>
    </row>
    <row r="164" spans="1:7" x14ac:dyDescent="0.3">
      <c r="A164" s="190" t="s">
        <v>717</v>
      </c>
      <c r="B164" s="188">
        <v>162</v>
      </c>
      <c r="C164" s="191" t="s">
        <v>321</v>
      </c>
      <c r="D164" s="178"/>
      <c r="E164" s="191" t="s">
        <v>607</v>
      </c>
      <c r="F164" s="188">
        <v>162</v>
      </c>
      <c r="G164" s="191" t="s">
        <v>607</v>
      </c>
    </row>
    <row r="165" spans="1:7" x14ac:dyDescent="0.3">
      <c r="A165" s="190" t="s">
        <v>584</v>
      </c>
      <c r="B165" s="188">
        <v>163</v>
      </c>
      <c r="C165" s="191" t="s">
        <v>584</v>
      </c>
      <c r="D165" s="178"/>
      <c r="E165" s="191" t="s">
        <v>608</v>
      </c>
      <c r="F165" s="188">
        <v>163</v>
      </c>
      <c r="G165" s="191" t="s">
        <v>608</v>
      </c>
    </row>
    <row r="166" spans="1:7" x14ac:dyDescent="0.3">
      <c r="A166" s="190" t="s">
        <v>512</v>
      </c>
      <c r="B166" s="188">
        <v>164</v>
      </c>
      <c r="C166" s="191" t="s">
        <v>512</v>
      </c>
      <c r="D166" s="178"/>
      <c r="E166" s="191" t="s">
        <v>519</v>
      </c>
      <c r="F166" s="188">
        <v>164</v>
      </c>
      <c r="G166" s="191" t="s">
        <v>519</v>
      </c>
    </row>
    <row r="167" spans="1:7" x14ac:dyDescent="0.3">
      <c r="A167" s="190" t="s">
        <v>619</v>
      </c>
      <c r="B167" s="188">
        <v>165</v>
      </c>
      <c r="C167" s="191" t="s">
        <v>619</v>
      </c>
      <c r="D167" s="178"/>
      <c r="E167" s="191" t="s">
        <v>609</v>
      </c>
      <c r="F167" s="188">
        <v>165</v>
      </c>
      <c r="G167" s="191" t="s">
        <v>609</v>
      </c>
    </row>
    <row r="168" spans="1:7" x14ac:dyDescent="0.3">
      <c r="A168" s="190" t="s">
        <v>304</v>
      </c>
      <c r="B168" s="188">
        <v>166</v>
      </c>
      <c r="C168" s="191" t="s">
        <v>304</v>
      </c>
      <c r="D168" s="178"/>
      <c r="E168" s="191" t="s">
        <v>520</v>
      </c>
      <c r="F168" s="188">
        <v>166</v>
      </c>
      <c r="G168" s="191" t="s">
        <v>520</v>
      </c>
    </row>
    <row r="169" spans="1:7" x14ac:dyDescent="0.3">
      <c r="A169" s="190" t="s">
        <v>718</v>
      </c>
      <c r="B169" s="188">
        <v>167</v>
      </c>
      <c r="C169" s="191" t="s">
        <v>321</v>
      </c>
      <c r="D169" s="178"/>
      <c r="E169" s="191" t="s">
        <v>521</v>
      </c>
      <c r="F169" s="188">
        <v>167</v>
      </c>
      <c r="G169" s="191" t="s">
        <v>521</v>
      </c>
    </row>
    <row r="170" spans="1:7" x14ac:dyDescent="0.3">
      <c r="A170" s="190" t="s">
        <v>504</v>
      </c>
      <c r="B170" s="188">
        <v>168</v>
      </c>
      <c r="C170" s="191" t="s">
        <v>504</v>
      </c>
      <c r="D170" s="178"/>
      <c r="E170" s="191" t="s">
        <v>522</v>
      </c>
      <c r="F170" s="188">
        <v>168</v>
      </c>
      <c r="G170" s="191" t="s">
        <v>522</v>
      </c>
    </row>
    <row r="171" spans="1:7" x14ac:dyDescent="0.3">
      <c r="A171" s="190" t="s">
        <v>719</v>
      </c>
      <c r="B171" s="188">
        <v>169</v>
      </c>
      <c r="C171" s="191" t="s">
        <v>808</v>
      </c>
      <c r="D171" s="177"/>
      <c r="E171" s="191" t="s">
        <v>507</v>
      </c>
      <c r="F171" s="188">
        <v>169</v>
      </c>
      <c r="G171" s="191" t="s">
        <v>507</v>
      </c>
    </row>
    <row r="172" spans="1:7" x14ac:dyDescent="0.3">
      <c r="A172" s="190" t="s">
        <v>553</v>
      </c>
      <c r="B172" s="188">
        <v>170</v>
      </c>
      <c r="C172" s="191" t="s">
        <v>553</v>
      </c>
      <c r="D172" s="178"/>
      <c r="E172" s="191" t="s">
        <v>495</v>
      </c>
      <c r="F172" s="188">
        <v>170</v>
      </c>
      <c r="G172" s="191" t="s">
        <v>495</v>
      </c>
    </row>
    <row r="173" spans="1:7" x14ac:dyDescent="0.3">
      <c r="A173" s="190" t="s">
        <v>720</v>
      </c>
      <c r="B173" s="188">
        <v>171</v>
      </c>
      <c r="C173" s="191" t="s">
        <v>40</v>
      </c>
      <c r="D173" s="178"/>
      <c r="E173" s="191" t="s">
        <v>610</v>
      </c>
      <c r="F173" s="188">
        <v>171</v>
      </c>
      <c r="G173" s="191" t="s">
        <v>815</v>
      </c>
    </row>
    <row r="174" spans="1:7" x14ac:dyDescent="0.3">
      <c r="A174" s="190" t="s">
        <v>583</v>
      </c>
      <c r="B174" s="188">
        <v>172</v>
      </c>
      <c r="C174" s="191" t="s">
        <v>583</v>
      </c>
      <c r="D174" s="178"/>
      <c r="E174" s="191" t="s">
        <v>611</v>
      </c>
      <c r="F174" s="188">
        <v>172</v>
      </c>
      <c r="G174" s="191" t="s">
        <v>611</v>
      </c>
    </row>
    <row r="175" spans="1:7" x14ac:dyDescent="0.3">
      <c r="A175" s="190" t="s">
        <v>721</v>
      </c>
      <c r="B175" s="188">
        <v>173</v>
      </c>
      <c r="C175" s="191" t="s">
        <v>808</v>
      </c>
      <c r="D175" s="178"/>
      <c r="E175" s="191" t="s">
        <v>612</v>
      </c>
      <c r="F175" s="188">
        <v>173</v>
      </c>
      <c r="G175" s="191" t="s">
        <v>612</v>
      </c>
    </row>
    <row r="176" spans="1:7" x14ac:dyDescent="0.3">
      <c r="A176" s="190" t="s">
        <v>587</v>
      </c>
      <c r="B176" s="188">
        <v>174</v>
      </c>
      <c r="C176" s="191" t="s">
        <v>587</v>
      </c>
      <c r="D176" s="178"/>
      <c r="E176" s="191" t="s">
        <v>307</v>
      </c>
      <c r="F176" s="188">
        <v>174</v>
      </c>
      <c r="G176" s="191" t="s">
        <v>307</v>
      </c>
    </row>
    <row r="177" spans="1:7" x14ac:dyDescent="0.3">
      <c r="A177" s="190" t="s">
        <v>722</v>
      </c>
      <c r="B177" s="188">
        <v>175</v>
      </c>
      <c r="C177" s="191" t="s">
        <v>808</v>
      </c>
      <c r="D177" s="178"/>
      <c r="E177" s="191" t="s">
        <v>613</v>
      </c>
      <c r="F177" s="188">
        <v>175</v>
      </c>
      <c r="G177" s="191" t="s">
        <v>816</v>
      </c>
    </row>
    <row r="178" spans="1:7" x14ac:dyDescent="0.3">
      <c r="A178" s="190" t="s">
        <v>588</v>
      </c>
      <c r="B178" s="188">
        <v>176</v>
      </c>
      <c r="C178" s="191" t="s">
        <v>588</v>
      </c>
      <c r="D178" s="178"/>
      <c r="E178" s="191" t="s">
        <v>614</v>
      </c>
      <c r="F178" s="188">
        <v>176</v>
      </c>
      <c r="G178" s="191" t="s">
        <v>614</v>
      </c>
    </row>
    <row r="179" spans="1:7" x14ac:dyDescent="0.3">
      <c r="A179" s="190" t="s">
        <v>723</v>
      </c>
      <c r="B179" s="188">
        <v>177</v>
      </c>
      <c r="C179" s="191" t="s">
        <v>564</v>
      </c>
      <c r="D179" s="178"/>
      <c r="E179" s="191" t="s">
        <v>615</v>
      </c>
      <c r="F179" s="188">
        <v>177</v>
      </c>
      <c r="G179" s="191" t="s">
        <v>615</v>
      </c>
    </row>
    <row r="180" spans="1:7" x14ac:dyDescent="0.3">
      <c r="A180" s="190" t="s">
        <v>555</v>
      </c>
      <c r="B180" s="188">
        <v>178</v>
      </c>
      <c r="C180" s="191" t="s">
        <v>555</v>
      </c>
      <c r="D180" s="178"/>
      <c r="E180" s="191" t="s">
        <v>616</v>
      </c>
      <c r="F180" s="188">
        <v>178</v>
      </c>
      <c r="G180" s="191" t="s">
        <v>817</v>
      </c>
    </row>
    <row r="181" spans="1:7" x14ac:dyDescent="0.3">
      <c r="A181" s="190" t="s">
        <v>554</v>
      </c>
      <c r="B181" s="188">
        <v>179</v>
      </c>
      <c r="C181" s="191" t="s">
        <v>554</v>
      </c>
      <c r="D181" s="178"/>
      <c r="E181" s="191" t="s">
        <v>617</v>
      </c>
      <c r="F181" s="188">
        <v>179</v>
      </c>
      <c r="G181" s="191" t="s">
        <v>617</v>
      </c>
    </row>
    <row r="182" spans="1:7" x14ac:dyDescent="0.3">
      <c r="A182" s="190" t="s">
        <v>724</v>
      </c>
      <c r="B182" s="188">
        <v>180</v>
      </c>
      <c r="C182" s="191" t="s">
        <v>40</v>
      </c>
      <c r="D182" s="178"/>
      <c r="E182" s="191" t="s">
        <v>308</v>
      </c>
      <c r="F182" s="188">
        <v>180</v>
      </c>
      <c r="G182" s="191" t="s">
        <v>308</v>
      </c>
    </row>
    <row r="183" spans="1:7" x14ac:dyDescent="0.3">
      <c r="A183" s="190" t="s">
        <v>725</v>
      </c>
      <c r="B183" s="188">
        <v>181</v>
      </c>
      <c r="C183" s="191" t="s">
        <v>808</v>
      </c>
      <c r="D183" s="178"/>
      <c r="E183" s="191" t="s">
        <v>618</v>
      </c>
      <c r="F183" s="188">
        <v>181</v>
      </c>
      <c r="G183" s="191" t="s">
        <v>618</v>
      </c>
    </row>
    <row r="184" spans="1:7" x14ac:dyDescent="0.3">
      <c r="A184" s="190" t="s">
        <v>608</v>
      </c>
      <c r="B184" s="188">
        <v>182</v>
      </c>
      <c r="C184" s="191" t="s">
        <v>608</v>
      </c>
      <c r="D184" s="178"/>
      <c r="E184" s="191" t="s">
        <v>619</v>
      </c>
      <c r="F184" s="188">
        <v>182</v>
      </c>
      <c r="G184" s="191" t="s">
        <v>619</v>
      </c>
    </row>
    <row r="185" spans="1:7" x14ac:dyDescent="0.3">
      <c r="A185" s="190" t="s">
        <v>726</v>
      </c>
      <c r="B185" s="188">
        <v>183</v>
      </c>
      <c r="C185" s="191" t="s">
        <v>40</v>
      </c>
      <c r="D185" s="178"/>
      <c r="E185" s="191" t="s">
        <v>620</v>
      </c>
      <c r="F185" s="188">
        <v>183</v>
      </c>
      <c r="G185" s="191" t="s">
        <v>620</v>
      </c>
    </row>
    <row r="186" spans="1:7" x14ac:dyDescent="0.3">
      <c r="A186" s="190" t="s">
        <v>727</v>
      </c>
      <c r="B186" s="188">
        <v>184</v>
      </c>
      <c r="C186" s="191" t="s">
        <v>610</v>
      </c>
      <c r="D186" s="178"/>
      <c r="E186" s="191" t="s">
        <v>621</v>
      </c>
      <c r="F186" s="188">
        <v>184</v>
      </c>
      <c r="G186" s="191" t="s">
        <v>621</v>
      </c>
    </row>
    <row r="187" spans="1:7" x14ac:dyDescent="0.3">
      <c r="A187" s="190" t="s">
        <v>728</v>
      </c>
      <c r="B187" s="188">
        <v>185</v>
      </c>
      <c r="C187" s="191" t="s">
        <v>557</v>
      </c>
      <c r="D187" s="178"/>
      <c r="E187" s="191" t="s">
        <v>523</v>
      </c>
      <c r="F187" s="188">
        <v>185</v>
      </c>
      <c r="G187" s="191" t="s">
        <v>523</v>
      </c>
    </row>
    <row r="188" spans="1:7" x14ac:dyDescent="0.3">
      <c r="A188" s="190" t="s">
        <v>556</v>
      </c>
      <c r="B188" s="188">
        <v>186</v>
      </c>
      <c r="C188" s="191" t="s">
        <v>556</v>
      </c>
      <c r="D188" s="178"/>
      <c r="E188" s="191" t="s">
        <v>501</v>
      </c>
      <c r="F188" s="188">
        <v>186</v>
      </c>
      <c r="G188" s="191" t="s">
        <v>501</v>
      </c>
    </row>
    <row r="189" spans="1:7" x14ac:dyDescent="0.3">
      <c r="A189" s="190" t="s">
        <v>518</v>
      </c>
      <c r="B189" s="188">
        <v>187</v>
      </c>
      <c r="C189" s="191" t="s">
        <v>818</v>
      </c>
      <c r="D189" s="178"/>
      <c r="E189" s="191" t="s">
        <v>622</v>
      </c>
      <c r="F189" s="188">
        <v>187</v>
      </c>
      <c r="G189" s="191" t="s">
        <v>703</v>
      </c>
    </row>
    <row r="190" spans="1:7" x14ac:dyDescent="0.3">
      <c r="A190" s="190" t="s">
        <v>729</v>
      </c>
      <c r="B190" s="188">
        <v>188</v>
      </c>
      <c r="C190" s="191" t="s">
        <v>40</v>
      </c>
      <c r="D190" s="178"/>
      <c r="E190" s="191" t="s">
        <v>623</v>
      </c>
      <c r="F190" s="188">
        <v>188</v>
      </c>
      <c r="G190" s="191" t="s">
        <v>623</v>
      </c>
    </row>
    <row r="191" spans="1:7" x14ac:dyDescent="0.3">
      <c r="A191" s="190" t="s">
        <v>560</v>
      </c>
      <c r="B191" s="188">
        <v>189</v>
      </c>
      <c r="C191" s="191" t="s">
        <v>560</v>
      </c>
      <c r="D191" s="178"/>
      <c r="E191" s="191" t="s">
        <v>502</v>
      </c>
      <c r="F191" s="188">
        <v>189</v>
      </c>
      <c r="G191" s="191" t="s">
        <v>819</v>
      </c>
    </row>
    <row r="192" spans="1:7" x14ac:dyDescent="0.3">
      <c r="A192" s="190" t="s">
        <v>730</v>
      </c>
      <c r="B192" s="188">
        <v>190</v>
      </c>
      <c r="C192" s="191" t="s">
        <v>40</v>
      </c>
      <c r="D192" s="178"/>
      <c r="E192" s="191" t="s">
        <v>624</v>
      </c>
      <c r="F192" s="188">
        <v>190</v>
      </c>
      <c r="G192" s="191" t="s">
        <v>756</v>
      </c>
    </row>
    <row r="193" spans="1:7" x14ac:dyDescent="0.3">
      <c r="A193" s="190" t="s">
        <v>731</v>
      </c>
      <c r="B193" s="188">
        <v>191</v>
      </c>
      <c r="C193" s="191" t="s">
        <v>40</v>
      </c>
      <c r="D193" s="178"/>
      <c r="E193" s="191" t="s">
        <v>309</v>
      </c>
      <c r="F193" s="188">
        <v>191</v>
      </c>
      <c r="G193" s="191" t="s">
        <v>309</v>
      </c>
    </row>
    <row r="194" spans="1:7" x14ac:dyDescent="0.3">
      <c r="A194" s="190" t="s">
        <v>732</v>
      </c>
      <c r="B194" s="188">
        <v>192</v>
      </c>
      <c r="C194" s="191" t="s">
        <v>40</v>
      </c>
      <c r="D194" s="178"/>
      <c r="E194" s="191" t="s">
        <v>625</v>
      </c>
      <c r="F194" s="188">
        <v>192</v>
      </c>
      <c r="G194" s="191" t="s">
        <v>625</v>
      </c>
    </row>
    <row r="195" spans="1:7" x14ac:dyDescent="0.3">
      <c r="A195" s="190" t="s">
        <v>559</v>
      </c>
      <c r="B195" s="188">
        <v>193</v>
      </c>
      <c r="C195" s="191" t="s">
        <v>559</v>
      </c>
      <c r="D195" s="178"/>
      <c r="E195" s="191" t="s">
        <v>626</v>
      </c>
      <c r="F195" s="188">
        <v>193</v>
      </c>
      <c r="G195" s="191" t="s">
        <v>626</v>
      </c>
    </row>
    <row r="196" spans="1:7" x14ac:dyDescent="0.3">
      <c r="A196" s="190" t="s">
        <v>733</v>
      </c>
      <c r="B196" s="188">
        <v>194</v>
      </c>
      <c r="C196" s="191" t="s">
        <v>40</v>
      </c>
      <c r="D196" s="178"/>
      <c r="E196" s="191" t="s">
        <v>627</v>
      </c>
      <c r="F196" s="188">
        <v>194</v>
      </c>
      <c r="G196" s="191" t="s">
        <v>627</v>
      </c>
    </row>
    <row r="197" spans="1:7" x14ac:dyDescent="0.3">
      <c r="A197" s="190" t="s">
        <v>734</v>
      </c>
      <c r="B197" s="188">
        <v>195</v>
      </c>
      <c r="C197" s="191" t="s">
        <v>40</v>
      </c>
      <c r="D197" s="178"/>
      <c r="E197" s="191" t="s">
        <v>310</v>
      </c>
      <c r="F197" s="188">
        <v>195</v>
      </c>
      <c r="G197" s="191" t="s">
        <v>310</v>
      </c>
    </row>
    <row r="198" spans="1:7" x14ac:dyDescent="0.3">
      <c r="A198" s="190" t="s">
        <v>310</v>
      </c>
      <c r="B198" s="188">
        <v>196</v>
      </c>
      <c r="C198" s="191" t="s">
        <v>310</v>
      </c>
      <c r="D198" s="178"/>
      <c r="E198" s="192" t="s">
        <v>311</v>
      </c>
      <c r="F198" s="188">
        <v>196</v>
      </c>
      <c r="G198" s="191" t="s">
        <v>470</v>
      </c>
    </row>
    <row r="199" spans="1:7" x14ac:dyDescent="0.3">
      <c r="A199" s="190" t="s">
        <v>735</v>
      </c>
      <c r="B199" s="188">
        <v>197</v>
      </c>
      <c r="C199" s="191" t="s">
        <v>40</v>
      </c>
      <c r="D199" s="178"/>
      <c r="E199" s="192" t="s">
        <v>312</v>
      </c>
      <c r="F199" s="188">
        <v>197</v>
      </c>
      <c r="G199" s="191" t="s">
        <v>470</v>
      </c>
    </row>
    <row r="200" spans="1:7" x14ac:dyDescent="0.3">
      <c r="A200" s="190" t="s">
        <v>589</v>
      </c>
      <c r="B200" s="188">
        <v>198</v>
      </c>
      <c r="C200" s="191" t="s">
        <v>589</v>
      </c>
      <c r="D200" s="178"/>
      <c r="E200" s="192" t="s">
        <v>464</v>
      </c>
      <c r="F200" s="188">
        <v>198</v>
      </c>
      <c r="G200" s="191" t="s">
        <v>470</v>
      </c>
    </row>
    <row r="201" spans="1:7" x14ac:dyDescent="0.3">
      <c r="A201" s="190" t="s">
        <v>736</v>
      </c>
      <c r="B201" s="188">
        <v>199</v>
      </c>
      <c r="C201" s="191" t="s">
        <v>610</v>
      </c>
      <c r="D201" s="178"/>
      <c r="E201" s="192" t="s">
        <v>465</v>
      </c>
      <c r="F201" s="188">
        <v>199</v>
      </c>
      <c r="G201" s="191" t="s">
        <v>470</v>
      </c>
    </row>
    <row r="202" spans="1:7" x14ac:dyDescent="0.3">
      <c r="A202" s="190" t="s">
        <v>737</v>
      </c>
      <c r="B202" s="188">
        <v>200</v>
      </c>
      <c r="C202" s="191" t="s">
        <v>40</v>
      </c>
      <c r="D202" s="178"/>
      <c r="E202" s="192" t="s">
        <v>466</v>
      </c>
      <c r="F202" s="188">
        <v>200</v>
      </c>
      <c r="G202" s="191" t="s">
        <v>470</v>
      </c>
    </row>
    <row r="203" spans="1:7" x14ac:dyDescent="0.3">
      <c r="A203" s="190" t="s">
        <v>738</v>
      </c>
      <c r="B203" s="188">
        <v>201</v>
      </c>
      <c r="C203" s="191" t="s">
        <v>558</v>
      </c>
      <c r="D203" s="178"/>
      <c r="E203" s="192" t="s">
        <v>326</v>
      </c>
      <c r="F203" s="188">
        <v>201</v>
      </c>
      <c r="G203" s="191" t="s">
        <v>470</v>
      </c>
    </row>
    <row r="204" spans="1:7" x14ac:dyDescent="0.3">
      <c r="A204" s="190" t="s">
        <v>739</v>
      </c>
      <c r="B204" s="188">
        <v>202</v>
      </c>
      <c r="C204" s="191" t="s">
        <v>40</v>
      </c>
      <c r="D204" s="178"/>
      <c r="E204" s="192" t="s">
        <v>313</v>
      </c>
      <c r="F204" s="188">
        <v>202</v>
      </c>
      <c r="G204" s="191" t="s">
        <v>470</v>
      </c>
    </row>
    <row r="205" spans="1:7" x14ac:dyDescent="0.3">
      <c r="A205" s="190" t="s">
        <v>740</v>
      </c>
      <c r="B205" s="188">
        <v>203</v>
      </c>
      <c r="C205" s="191" t="s">
        <v>579</v>
      </c>
      <c r="D205" s="178"/>
      <c r="E205" s="192" t="s">
        <v>628</v>
      </c>
      <c r="F205" s="188">
        <v>203</v>
      </c>
      <c r="G205" s="191" t="s">
        <v>470</v>
      </c>
    </row>
    <row r="206" spans="1:7" x14ac:dyDescent="0.3">
      <c r="A206" s="190" t="s">
        <v>741</v>
      </c>
      <c r="B206" s="188">
        <v>204</v>
      </c>
      <c r="C206" s="191" t="s">
        <v>565</v>
      </c>
      <c r="D206" s="178"/>
      <c r="E206" s="192" t="s">
        <v>325</v>
      </c>
      <c r="F206" s="188">
        <v>204</v>
      </c>
      <c r="G206" s="191" t="s">
        <v>470</v>
      </c>
    </row>
    <row r="207" spans="1:7" x14ac:dyDescent="0.3">
      <c r="A207" s="190" t="s">
        <v>742</v>
      </c>
      <c r="B207" s="188">
        <v>205</v>
      </c>
      <c r="C207" s="191" t="s">
        <v>40</v>
      </c>
      <c r="D207" s="178"/>
      <c r="E207" s="192" t="s">
        <v>314</v>
      </c>
      <c r="F207" s="188">
        <v>205</v>
      </c>
      <c r="G207" s="191" t="s">
        <v>470</v>
      </c>
    </row>
    <row r="208" spans="1:7" x14ac:dyDescent="0.3">
      <c r="A208" s="190" t="s">
        <v>590</v>
      </c>
      <c r="B208" s="188">
        <v>206</v>
      </c>
      <c r="C208" s="191" t="s">
        <v>590</v>
      </c>
      <c r="D208" s="178"/>
      <c r="E208" s="192" t="s">
        <v>629</v>
      </c>
      <c r="F208" s="188">
        <v>206</v>
      </c>
      <c r="G208" s="191" t="s">
        <v>470</v>
      </c>
    </row>
    <row r="209" spans="1:7" x14ac:dyDescent="0.3">
      <c r="A209" s="190" t="s">
        <v>519</v>
      </c>
      <c r="B209" s="188">
        <v>207</v>
      </c>
      <c r="C209" s="191" t="s">
        <v>519</v>
      </c>
      <c r="D209" s="178"/>
      <c r="E209" s="192" t="s">
        <v>469</v>
      </c>
      <c r="F209" s="188">
        <v>207</v>
      </c>
      <c r="G209" s="191" t="s">
        <v>470</v>
      </c>
    </row>
    <row r="210" spans="1:7" x14ac:dyDescent="0.3">
      <c r="A210" s="190" t="s">
        <v>743</v>
      </c>
      <c r="B210" s="188">
        <v>208</v>
      </c>
      <c r="C210" s="191" t="s">
        <v>40</v>
      </c>
      <c r="D210" s="178"/>
      <c r="E210" s="191" t="s">
        <v>40</v>
      </c>
      <c r="F210" s="188">
        <v>208</v>
      </c>
      <c r="G210" s="191" t="s">
        <v>820</v>
      </c>
    </row>
    <row r="211" spans="1:7" x14ac:dyDescent="0.3">
      <c r="A211" s="190" t="s">
        <v>620</v>
      </c>
      <c r="B211" s="188">
        <v>209</v>
      </c>
      <c r="C211" s="191" t="s">
        <v>620</v>
      </c>
      <c r="D211" s="178"/>
    </row>
    <row r="212" spans="1:7" x14ac:dyDescent="0.3">
      <c r="A212" s="190" t="s">
        <v>515</v>
      </c>
      <c r="B212" s="188">
        <v>210</v>
      </c>
      <c r="C212" s="191" t="s">
        <v>515</v>
      </c>
      <c r="D212" s="178"/>
    </row>
    <row r="213" spans="1:7" x14ac:dyDescent="0.3">
      <c r="A213" s="190" t="s">
        <v>561</v>
      </c>
      <c r="B213" s="188">
        <v>211</v>
      </c>
      <c r="C213" s="191" t="s">
        <v>561</v>
      </c>
      <c r="D213" s="178"/>
    </row>
    <row r="214" spans="1:7" x14ac:dyDescent="0.3">
      <c r="A214" s="190" t="s">
        <v>516</v>
      </c>
      <c r="B214" s="188">
        <v>212</v>
      </c>
      <c r="C214" s="191" t="s">
        <v>516</v>
      </c>
      <c r="D214" s="178"/>
    </row>
    <row r="215" spans="1:7" x14ac:dyDescent="0.3">
      <c r="A215" s="190" t="s">
        <v>744</v>
      </c>
      <c r="B215" s="188">
        <v>213</v>
      </c>
      <c r="C215" s="191" t="s">
        <v>40</v>
      </c>
      <c r="D215" s="178"/>
    </row>
    <row r="216" spans="1:7" x14ac:dyDescent="0.3">
      <c r="A216" s="190" t="s">
        <v>745</v>
      </c>
      <c r="B216" s="188">
        <v>214</v>
      </c>
      <c r="C216" s="191" t="s">
        <v>40</v>
      </c>
      <c r="D216" s="178"/>
    </row>
    <row r="217" spans="1:7" x14ac:dyDescent="0.3">
      <c r="A217" s="190" t="s">
        <v>746</v>
      </c>
      <c r="B217" s="188">
        <v>215</v>
      </c>
      <c r="C217" s="191" t="s">
        <v>306</v>
      </c>
      <c r="D217" s="178"/>
    </row>
    <row r="218" spans="1:7" x14ac:dyDescent="0.3">
      <c r="A218" s="190" t="s">
        <v>747</v>
      </c>
      <c r="B218" s="188">
        <v>216</v>
      </c>
      <c r="C218" s="191" t="s">
        <v>500</v>
      </c>
      <c r="D218" s="178"/>
    </row>
    <row r="219" spans="1:7" x14ac:dyDescent="0.3">
      <c r="A219" s="190" t="s">
        <v>748</v>
      </c>
      <c r="B219" s="188">
        <v>217</v>
      </c>
      <c r="C219" s="191" t="s">
        <v>40</v>
      </c>
      <c r="D219" s="178"/>
    </row>
    <row r="220" spans="1:7" x14ac:dyDescent="0.3">
      <c r="A220" s="190" t="s">
        <v>609</v>
      </c>
      <c r="B220" s="188">
        <v>218</v>
      </c>
      <c r="C220" s="191" t="s">
        <v>609</v>
      </c>
      <c r="D220" s="178"/>
    </row>
    <row r="221" spans="1:7" x14ac:dyDescent="0.3">
      <c r="A221" s="190" t="s">
        <v>749</v>
      </c>
      <c r="B221" s="188">
        <v>219</v>
      </c>
      <c r="C221" s="191" t="s">
        <v>40</v>
      </c>
      <c r="D221" s="178"/>
    </row>
    <row r="222" spans="1:7" x14ac:dyDescent="0.3">
      <c r="A222" s="190" t="s">
        <v>591</v>
      </c>
      <c r="B222" s="188">
        <v>220</v>
      </c>
      <c r="C222" s="191" t="s">
        <v>591</v>
      </c>
      <c r="D222" s="178"/>
    </row>
    <row r="223" spans="1:7" x14ac:dyDescent="0.3">
      <c r="A223" s="190" t="s">
        <v>592</v>
      </c>
      <c r="B223" s="188">
        <v>221</v>
      </c>
      <c r="C223" s="191" t="s">
        <v>592</v>
      </c>
      <c r="D223" s="178"/>
    </row>
    <row r="224" spans="1:7" x14ac:dyDescent="0.3">
      <c r="A224" s="190" t="s">
        <v>750</v>
      </c>
      <c r="B224" s="188">
        <v>222</v>
      </c>
      <c r="C224" s="191" t="s">
        <v>40</v>
      </c>
      <c r="D224" s="178"/>
    </row>
    <row r="225" spans="1:4" x14ac:dyDescent="0.3">
      <c r="A225" s="190" t="s">
        <v>529</v>
      </c>
      <c r="B225" s="188">
        <v>223</v>
      </c>
      <c r="C225" s="191" t="s">
        <v>821</v>
      </c>
      <c r="D225" s="178"/>
    </row>
    <row r="226" spans="1:4" x14ac:dyDescent="0.3">
      <c r="A226" s="190" t="s">
        <v>751</v>
      </c>
      <c r="B226" s="188">
        <v>224</v>
      </c>
      <c r="C226" s="191" t="s">
        <v>40</v>
      </c>
      <c r="D226" s="178"/>
    </row>
    <row r="227" spans="1:4" x14ac:dyDescent="0.3">
      <c r="A227" s="190" t="s">
        <v>530</v>
      </c>
      <c r="B227" s="188">
        <v>225</v>
      </c>
      <c r="C227" s="191" t="s">
        <v>530</v>
      </c>
      <c r="D227" s="178"/>
    </row>
    <row r="228" spans="1:4" x14ac:dyDescent="0.3">
      <c r="A228" s="190" t="s">
        <v>510</v>
      </c>
      <c r="B228" s="188">
        <v>226</v>
      </c>
      <c r="C228" s="191" t="s">
        <v>510</v>
      </c>
      <c r="D228" s="178"/>
    </row>
    <row r="229" spans="1:4" x14ac:dyDescent="0.3">
      <c r="A229" s="190" t="s">
        <v>523</v>
      </c>
      <c r="B229" s="188">
        <v>227</v>
      </c>
      <c r="C229" s="191" t="s">
        <v>523</v>
      </c>
      <c r="D229" s="178"/>
    </row>
    <row r="230" spans="1:4" x14ac:dyDescent="0.3">
      <c r="A230" s="190" t="s">
        <v>752</v>
      </c>
      <c r="B230" s="188">
        <v>228</v>
      </c>
      <c r="C230" s="191" t="s">
        <v>40</v>
      </c>
      <c r="D230" s="178"/>
    </row>
    <row r="231" spans="1:4" x14ac:dyDescent="0.3">
      <c r="A231" s="190" t="s">
        <v>520</v>
      </c>
      <c r="B231" s="188">
        <v>229</v>
      </c>
      <c r="C231" s="191" t="s">
        <v>520</v>
      </c>
      <c r="D231" s="178"/>
    </row>
    <row r="232" spans="1:4" x14ac:dyDescent="0.3">
      <c r="A232" s="190" t="s">
        <v>621</v>
      </c>
      <c r="B232" s="188">
        <v>230</v>
      </c>
      <c r="C232" s="191" t="s">
        <v>621</v>
      </c>
      <c r="D232" s="178"/>
    </row>
    <row r="233" spans="1:4" x14ac:dyDescent="0.3">
      <c r="A233" s="190" t="s">
        <v>501</v>
      </c>
      <c r="B233" s="188">
        <v>231</v>
      </c>
      <c r="C233" s="191" t="s">
        <v>501</v>
      </c>
      <c r="D233" s="178"/>
    </row>
    <row r="234" spans="1:4" x14ac:dyDescent="0.3">
      <c r="A234" s="190" t="s">
        <v>593</v>
      </c>
      <c r="B234" s="188">
        <v>232</v>
      </c>
      <c r="C234" s="191" t="s">
        <v>593</v>
      </c>
      <c r="D234" s="178"/>
    </row>
    <row r="235" spans="1:4" x14ac:dyDescent="0.3">
      <c r="A235" s="201" t="s">
        <v>826</v>
      </c>
      <c r="B235" s="188">
        <v>233</v>
      </c>
      <c r="C235" s="200"/>
      <c r="D235" s="178"/>
    </row>
    <row r="236" spans="1:4" x14ac:dyDescent="0.3">
      <c r="A236" s="190" t="s">
        <v>753</v>
      </c>
      <c r="B236" s="188">
        <v>234</v>
      </c>
      <c r="C236" s="191" t="s">
        <v>808</v>
      </c>
      <c r="D236" s="178"/>
    </row>
    <row r="237" spans="1:4" x14ac:dyDescent="0.3">
      <c r="A237" s="190" t="s">
        <v>754</v>
      </c>
      <c r="B237" s="188">
        <v>235</v>
      </c>
      <c r="C237" s="191" t="s">
        <v>40</v>
      </c>
      <c r="D237" s="178"/>
    </row>
    <row r="238" spans="1:4" x14ac:dyDescent="0.3">
      <c r="A238" s="190" t="s">
        <v>495</v>
      </c>
      <c r="B238" s="188">
        <v>236</v>
      </c>
      <c r="C238" s="191" t="s">
        <v>495</v>
      </c>
      <c r="D238" s="178"/>
    </row>
    <row r="239" spans="1:4" x14ac:dyDescent="0.3">
      <c r="A239" s="190" t="s">
        <v>755</v>
      </c>
      <c r="B239" s="188">
        <v>237</v>
      </c>
      <c r="C239" s="191" t="s">
        <v>659</v>
      </c>
      <c r="D239" s="178"/>
    </row>
    <row r="240" spans="1:4" x14ac:dyDescent="0.3">
      <c r="A240" s="190" t="s">
        <v>563</v>
      </c>
      <c r="B240" s="188">
        <v>238</v>
      </c>
      <c r="C240" s="191" t="s">
        <v>563</v>
      </c>
      <c r="D240" s="178"/>
    </row>
    <row r="241" spans="1:5" x14ac:dyDescent="0.3">
      <c r="A241" s="190" t="s">
        <v>756</v>
      </c>
      <c r="B241" s="188">
        <v>239</v>
      </c>
      <c r="C241" s="191" t="s">
        <v>624</v>
      </c>
      <c r="D241" s="178"/>
    </row>
    <row r="242" spans="1:5" x14ac:dyDescent="0.3">
      <c r="A242" s="190" t="s">
        <v>757</v>
      </c>
      <c r="B242" s="188">
        <v>240</v>
      </c>
      <c r="C242" s="191" t="s">
        <v>40</v>
      </c>
      <c r="D242" s="178"/>
    </row>
    <row r="243" spans="1:5" x14ac:dyDescent="0.3">
      <c r="A243" s="190" t="s">
        <v>758</v>
      </c>
      <c r="B243" s="188">
        <v>241</v>
      </c>
      <c r="C243" s="191" t="s">
        <v>40</v>
      </c>
      <c r="D243" s="178"/>
    </row>
    <row r="244" spans="1:5" x14ac:dyDescent="0.3">
      <c r="A244" s="190" t="s">
        <v>511</v>
      </c>
      <c r="B244" s="188">
        <v>242</v>
      </c>
      <c r="C244" s="191" t="s">
        <v>511</v>
      </c>
      <c r="D244" s="178"/>
    </row>
    <row r="245" spans="1:5" x14ac:dyDescent="0.3">
      <c r="A245" s="190" t="s">
        <v>759</v>
      </c>
      <c r="B245" s="188">
        <v>243</v>
      </c>
      <c r="C245" s="192" t="s">
        <v>321</v>
      </c>
      <c r="D245" s="179"/>
    </row>
    <row r="246" spans="1:5" x14ac:dyDescent="0.3">
      <c r="A246" s="190" t="s">
        <v>568</v>
      </c>
      <c r="B246" s="188">
        <v>244</v>
      </c>
      <c r="C246" s="191" t="s">
        <v>568</v>
      </c>
      <c r="D246" s="178"/>
    </row>
    <row r="247" spans="1:5" x14ac:dyDescent="0.3">
      <c r="A247" s="190" t="s">
        <v>760</v>
      </c>
      <c r="B247" s="188">
        <v>245</v>
      </c>
      <c r="C247" s="191" t="s">
        <v>610</v>
      </c>
      <c r="D247" s="178"/>
    </row>
    <row r="248" spans="1:5" x14ac:dyDescent="0.3">
      <c r="A248" s="190" t="s">
        <v>761</v>
      </c>
      <c r="B248" s="188">
        <v>246</v>
      </c>
      <c r="C248" s="191" t="s">
        <v>40</v>
      </c>
      <c r="D248" s="178"/>
    </row>
    <row r="249" spans="1:5" x14ac:dyDescent="0.3">
      <c r="A249" s="190" t="s">
        <v>566</v>
      </c>
      <c r="B249" s="188">
        <v>247</v>
      </c>
      <c r="C249" s="191" t="s">
        <v>566</v>
      </c>
      <c r="D249" s="178"/>
    </row>
    <row r="250" spans="1:5" x14ac:dyDescent="0.3">
      <c r="A250" s="190" t="s">
        <v>596</v>
      </c>
      <c r="B250" s="188">
        <v>248</v>
      </c>
      <c r="C250" s="191" t="s">
        <v>596</v>
      </c>
      <c r="D250" s="178"/>
    </row>
    <row r="251" spans="1:5" x14ac:dyDescent="0.3">
      <c r="A251" s="190" t="s">
        <v>762</v>
      </c>
      <c r="B251" s="188">
        <v>249</v>
      </c>
      <c r="C251" s="191" t="s">
        <v>40</v>
      </c>
      <c r="D251" s="178"/>
    </row>
    <row r="252" spans="1:5" x14ac:dyDescent="0.3">
      <c r="A252" s="190" t="s">
        <v>763</v>
      </c>
      <c r="B252" s="188">
        <v>250</v>
      </c>
      <c r="C252" s="191" t="s">
        <v>499</v>
      </c>
      <c r="D252" s="177"/>
    </row>
    <row r="253" spans="1:5" x14ac:dyDescent="0.3">
      <c r="A253" s="190" t="s">
        <v>764</v>
      </c>
      <c r="B253" s="188">
        <v>251</v>
      </c>
      <c r="C253" s="191" t="s">
        <v>610</v>
      </c>
      <c r="D253" s="178"/>
    </row>
    <row r="254" spans="1:5" x14ac:dyDescent="0.3">
      <c r="A254" s="190" t="s">
        <v>765</v>
      </c>
      <c r="B254" s="188">
        <v>252</v>
      </c>
      <c r="C254" s="191" t="s">
        <v>40</v>
      </c>
      <c r="D254" s="178"/>
      <c r="E254" s="177"/>
    </row>
    <row r="255" spans="1:5" x14ac:dyDescent="0.3">
      <c r="A255" s="190" t="s">
        <v>766</v>
      </c>
      <c r="B255" s="188">
        <v>253</v>
      </c>
      <c r="C255" s="191" t="s">
        <v>569</v>
      </c>
      <c r="D255" s="178"/>
    </row>
    <row r="256" spans="1:5" x14ac:dyDescent="0.3">
      <c r="A256" s="190" t="s">
        <v>564</v>
      </c>
      <c r="B256" s="188">
        <v>254</v>
      </c>
      <c r="C256" s="191" t="s">
        <v>564</v>
      </c>
      <c r="D256" s="178"/>
    </row>
    <row r="257" spans="1:5" x14ac:dyDescent="0.3">
      <c r="A257" s="190" t="s">
        <v>767</v>
      </c>
      <c r="B257" s="188">
        <v>255</v>
      </c>
      <c r="C257" s="191" t="s">
        <v>40</v>
      </c>
      <c r="D257" s="178"/>
    </row>
    <row r="258" spans="1:5" x14ac:dyDescent="0.3">
      <c r="A258" s="190" t="s">
        <v>768</v>
      </c>
      <c r="B258" s="188">
        <v>256</v>
      </c>
      <c r="C258" s="191" t="s">
        <v>306</v>
      </c>
      <c r="D258" s="178"/>
      <c r="E258" s="177"/>
    </row>
    <row r="259" spans="1:5" x14ac:dyDescent="0.3">
      <c r="A259" s="190" t="s">
        <v>769</v>
      </c>
      <c r="B259" s="188">
        <v>257</v>
      </c>
      <c r="C259" s="191" t="s">
        <v>570</v>
      </c>
      <c r="D259" s="178"/>
      <c r="E259" s="177"/>
    </row>
    <row r="260" spans="1:5" x14ac:dyDescent="0.3">
      <c r="A260" s="190" t="s">
        <v>521</v>
      </c>
      <c r="B260" s="188">
        <v>258</v>
      </c>
      <c r="C260" s="191" t="s">
        <v>521</v>
      </c>
      <c r="D260" s="178"/>
    </row>
    <row r="261" spans="1:5" x14ac:dyDescent="0.3">
      <c r="A261" s="190" t="s">
        <v>770</v>
      </c>
      <c r="B261" s="188">
        <v>259</v>
      </c>
      <c r="C261" s="191" t="s">
        <v>580</v>
      </c>
      <c r="D261" s="178"/>
    </row>
    <row r="262" spans="1:5" x14ac:dyDescent="0.3">
      <c r="A262" s="190" t="s">
        <v>771</v>
      </c>
      <c r="B262" s="188">
        <v>260</v>
      </c>
      <c r="C262" s="191" t="s">
        <v>40</v>
      </c>
      <c r="D262" s="178"/>
    </row>
    <row r="263" spans="1:5" x14ac:dyDescent="0.3">
      <c r="A263" s="190" t="s">
        <v>772</v>
      </c>
      <c r="B263" s="188">
        <v>261</v>
      </c>
      <c r="C263" s="191" t="s">
        <v>40</v>
      </c>
      <c r="D263" s="178"/>
    </row>
    <row r="264" spans="1:5" x14ac:dyDescent="0.3">
      <c r="A264" s="190" t="s">
        <v>773</v>
      </c>
      <c r="B264" s="188">
        <v>262</v>
      </c>
      <c r="C264" s="191" t="s">
        <v>40</v>
      </c>
      <c r="D264" s="178"/>
    </row>
    <row r="265" spans="1:5" x14ac:dyDescent="0.3">
      <c r="A265" s="190" t="s">
        <v>774</v>
      </c>
      <c r="B265" s="188">
        <v>263</v>
      </c>
      <c r="C265" s="191" t="s">
        <v>40</v>
      </c>
      <c r="D265" s="178"/>
    </row>
    <row r="266" spans="1:5" x14ac:dyDescent="0.3">
      <c r="A266" s="190" t="s">
        <v>775</v>
      </c>
      <c r="B266" s="188">
        <v>264</v>
      </c>
      <c r="C266" s="191" t="s">
        <v>40</v>
      </c>
      <c r="D266" s="178"/>
    </row>
    <row r="267" spans="1:5" x14ac:dyDescent="0.3">
      <c r="A267" s="190" t="s">
        <v>776</v>
      </c>
      <c r="B267" s="188">
        <v>265</v>
      </c>
      <c r="C267" s="191" t="s">
        <v>40</v>
      </c>
      <c r="D267" s="178"/>
    </row>
    <row r="268" spans="1:5" x14ac:dyDescent="0.3">
      <c r="A268" s="190" t="s">
        <v>570</v>
      </c>
      <c r="B268" s="188">
        <v>266</v>
      </c>
      <c r="C268" s="191" t="s">
        <v>570</v>
      </c>
      <c r="D268" s="178"/>
    </row>
    <row r="269" spans="1:5" x14ac:dyDescent="0.3">
      <c r="A269" s="190" t="s">
        <v>777</v>
      </c>
      <c r="B269" s="188">
        <v>267</v>
      </c>
      <c r="C269" s="192" t="s">
        <v>822</v>
      </c>
      <c r="D269" s="179"/>
    </row>
    <row r="270" spans="1:5" x14ac:dyDescent="0.3">
      <c r="A270" s="190" t="s">
        <v>778</v>
      </c>
      <c r="B270" s="188">
        <v>268</v>
      </c>
      <c r="C270" s="191" t="s">
        <v>40</v>
      </c>
      <c r="D270" s="178"/>
    </row>
    <row r="271" spans="1:5" x14ac:dyDescent="0.3">
      <c r="A271" s="190" t="s">
        <v>567</v>
      </c>
      <c r="B271" s="188">
        <v>269</v>
      </c>
      <c r="C271" s="191" t="s">
        <v>567</v>
      </c>
      <c r="D271" s="178"/>
    </row>
    <row r="272" spans="1:5" x14ac:dyDescent="0.3">
      <c r="A272" s="190" t="s">
        <v>507</v>
      </c>
      <c r="B272" s="188">
        <v>270</v>
      </c>
      <c r="C272" s="191" t="s">
        <v>507</v>
      </c>
      <c r="D272" s="178"/>
    </row>
    <row r="273" spans="1:4" x14ac:dyDescent="0.3">
      <c r="A273" s="190" t="s">
        <v>522</v>
      </c>
      <c r="B273" s="188">
        <v>271</v>
      </c>
      <c r="C273" s="191" t="s">
        <v>522</v>
      </c>
      <c r="D273" s="178"/>
    </row>
    <row r="274" spans="1:4" x14ac:dyDescent="0.3">
      <c r="A274" s="190" t="s">
        <v>779</v>
      </c>
      <c r="B274" s="188">
        <v>272</v>
      </c>
      <c r="C274" s="191" t="s">
        <v>595</v>
      </c>
      <c r="D274" s="178"/>
    </row>
    <row r="275" spans="1:4" x14ac:dyDescent="0.3">
      <c r="A275" s="190" t="s">
        <v>505</v>
      </c>
      <c r="B275" s="188">
        <v>273</v>
      </c>
      <c r="C275" s="191" t="s">
        <v>505</v>
      </c>
      <c r="D275" s="178"/>
    </row>
    <row r="276" spans="1:4" x14ac:dyDescent="0.3">
      <c r="A276" s="190" t="s">
        <v>780</v>
      </c>
      <c r="B276" s="188">
        <v>274</v>
      </c>
      <c r="C276" s="191" t="s">
        <v>808</v>
      </c>
      <c r="D276" s="177"/>
    </row>
    <row r="277" spans="1:4" x14ac:dyDescent="0.3">
      <c r="A277" s="190" t="s">
        <v>573</v>
      </c>
      <c r="B277" s="188">
        <v>275</v>
      </c>
      <c r="C277" s="191" t="s">
        <v>573</v>
      </c>
      <c r="D277" s="178"/>
    </row>
    <row r="278" spans="1:4" x14ac:dyDescent="0.3">
      <c r="A278" s="190" t="s">
        <v>597</v>
      </c>
      <c r="B278" s="188">
        <v>276</v>
      </c>
      <c r="C278" s="191" t="s">
        <v>597</v>
      </c>
      <c r="D278" s="178"/>
    </row>
    <row r="279" spans="1:4" x14ac:dyDescent="0.3">
      <c r="A279" s="190" t="s">
        <v>781</v>
      </c>
      <c r="B279" s="188">
        <v>277</v>
      </c>
      <c r="C279" s="191" t="s">
        <v>40</v>
      </c>
      <c r="D279" s="178"/>
    </row>
    <row r="280" spans="1:4" x14ac:dyDescent="0.3">
      <c r="A280" s="190" t="s">
        <v>571</v>
      </c>
      <c r="B280" s="188">
        <v>278</v>
      </c>
      <c r="C280" s="191" t="s">
        <v>571</v>
      </c>
      <c r="D280" s="178"/>
    </row>
    <row r="281" spans="1:4" x14ac:dyDescent="0.3">
      <c r="A281" s="190" t="s">
        <v>782</v>
      </c>
      <c r="B281" s="188">
        <v>279</v>
      </c>
      <c r="C281" s="191" t="s">
        <v>40</v>
      </c>
      <c r="D281" s="178"/>
    </row>
    <row r="282" spans="1:4" x14ac:dyDescent="0.3">
      <c r="A282" s="190" t="s">
        <v>623</v>
      </c>
      <c r="B282" s="188">
        <v>280</v>
      </c>
      <c r="C282" s="191" t="s">
        <v>623</v>
      </c>
      <c r="D282" s="178"/>
    </row>
    <row r="283" spans="1:4" x14ac:dyDescent="0.3">
      <c r="A283" s="190" t="s">
        <v>783</v>
      </c>
      <c r="B283" s="188">
        <v>281</v>
      </c>
      <c r="C283" s="191" t="s">
        <v>532</v>
      </c>
      <c r="D283" s="178"/>
    </row>
    <row r="284" spans="1:4" x14ac:dyDescent="0.3">
      <c r="A284" s="190" t="s">
        <v>572</v>
      </c>
      <c r="B284" s="188">
        <v>282</v>
      </c>
      <c r="C284" s="191" t="s">
        <v>572</v>
      </c>
      <c r="D284" s="178"/>
    </row>
    <row r="285" spans="1:4" x14ac:dyDescent="0.3">
      <c r="A285" s="190" t="s">
        <v>494</v>
      </c>
      <c r="B285" s="188">
        <v>283</v>
      </c>
      <c r="C285" s="191" t="s">
        <v>494</v>
      </c>
      <c r="D285" s="178"/>
    </row>
    <row r="286" spans="1:4" x14ac:dyDescent="0.3">
      <c r="A286" s="190" t="s">
        <v>784</v>
      </c>
      <c r="B286" s="188">
        <v>284</v>
      </c>
      <c r="C286" s="191" t="s">
        <v>808</v>
      </c>
      <c r="D286" s="178"/>
    </row>
    <row r="287" spans="1:4" x14ac:dyDescent="0.3">
      <c r="A287" s="190" t="s">
        <v>785</v>
      </c>
      <c r="B287" s="188">
        <v>285</v>
      </c>
      <c r="C287" s="191" t="s">
        <v>40</v>
      </c>
      <c r="D287" s="178"/>
    </row>
    <row r="288" spans="1:4" x14ac:dyDescent="0.3">
      <c r="A288" s="190" t="s">
        <v>786</v>
      </c>
      <c r="B288" s="188">
        <v>286</v>
      </c>
      <c r="C288" s="191" t="s">
        <v>40</v>
      </c>
      <c r="D288" s="178"/>
    </row>
    <row r="289" spans="1:6" x14ac:dyDescent="0.3">
      <c r="A289" s="190" t="s">
        <v>574</v>
      </c>
      <c r="B289" s="188">
        <v>287</v>
      </c>
      <c r="C289" s="191" t="s">
        <v>574</v>
      </c>
      <c r="D289" s="178"/>
    </row>
    <row r="290" spans="1:6" x14ac:dyDescent="0.3">
      <c r="A290" s="190" t="s">
        <v>787</v>
      </c>
      <c r="B290" s="188">
        <v>288</v>
      </c>
      <c r="C290" s="191" t="s">
        <v>808</v>
      </c>
      <c r="D290" s="178"/>
    </row>
    <row r="291" spans="1:6" x14ac:dyDescent="0.3">
      <c r="A291" s="190" t="s">
        <v>788</v>
      </c>
      <c r="B291" s="188">
        <v>289</v>
      </c>
      <c r="C291" s="191" t="s">
        <v>598</v>
      </c>
      <c r="D291" s="178"/>
    </row>
    <row r="292" spans="1:6" x14ac:dyDescent="0.3">
      <c r="A292" s="190" t="s">
        <v>789</v>
      </c>
      <c r="B292" s="188">
        <v>290</v>
      </c>
      <c r="C292" s="192" t="s">
        <v>321</v>
      </c>
      <c r="D292" s="179"/>
    </row>
    <row r="293" spans="1:6" x14ac:dyDescent="0.3">
      <c r="A293" s="190" t="s">
        <v>534</v>
      </c>
      <c r="B293" s="188">
        <v>291</v>
      </c>
      <c r="C293" s="191" t="s">
        <v>534</v>
      </c>
      <c r="D293" s="178"/>
    </row>
    <row r="294" spans="1:6" x14ac:dyDescent="0.3">
      <c r="A294" s="190" t="s">
        <v>790</v>
      </c>
      <c r="B294" s="188">
        <v>292</v>
      </c>
      <c r="C294" s="191" t="s">
        <v>40</v>
      </c>
      <c r="D294" s="177"/>
    </row>
    <row r="295" spans="1:6" x14ac:dyDescent="0.3">
      <c r="A295" s="190" t="s">
        <v>791</v>
      </c>
      <c r="B295" s="188">
        <v>293</v>
      </c>
      <c r="C295" s="191" t="s">
        <v>808</v>
      </c>
      <c r="D295" s="177"/>
      <c r="F295" s="178"/>
    </row>
    <row r="296" spans="1:6" x14ac:dyDescent="0.3">
      <c r="A296" s="190" t="s">
        <v>792</v>
      </c>
      <c r="B296" s="188">
        <v>294</v>
      </c>
      <c r="C296" s="191" t="s">
        <v>40</v>
      </c>
      <c r="D296" s="178"/>
    </row>
    <row r="297" spans="1:6" x14ac:dyDescent="0.3">
      <c r="A297" s="190" t="s">
        <v>535</v>
      </c>
      <c r="B297" s="188">
        <v>295</v>
      </c>
      <c r="C297" s="191" t="s">
        <v>535</v>
      </c>
      <c r="D297" s="178"/>
    </row>
    <row r="298" spans="1:6" x14ac:dyDescent="0.3">
      <c r="A298" s="190" t="s">
        <v>793</v>
      </c>
      <c r="B298" s="188">
        <v>296</v>
      </c>
      <c r="C298" s="191" t="s">
        <v>599</v>
      </c>
      <c r="D298" s="178"/>
    </row>
    <row r="299" spans="1:6" x14ac:dyDescent="0.3">
      <c r="A299" s="197" t="s">
        <v>502</v>
      </c>
      <c r="B299" s="188">
        <v>297</v>
      </c>
      <c r="C299" s="192" t="s">
        <v>502</v>
      </c>
      <c r="D299" s="179"/>
      <c r="F299" s="178"/>
    </row>
    <row r="300" spans="1:6" x14ac:dyDescent="0.3">
      <c r="A300" s="197" t="s">
        <v>794</v>
      </c>
      <c r="B300" s="188">
        <v>298</v>
      </c>
      <c r="C300" s="192" t="s">
        <v>502</v>
      </c>
      <c r="D300" s="179"/>
    </row>
    <row r="301" spans="1:6" x14ac:dyDescent="0.3">
      <c r="A301" s="197" t="s">
        <v>795</v>
      </c>
      <c r="B301" s="188">
        <v>299</v>
      </c>
      <c r="C301" s="192" t="s">
        <v>502</v>
      </c>
      <c r="D301" s="179"/>
    </row>
    <row r="302" spans="1:6" x14ac:dyDescent="0.3">
      <c r="A302" s="197" t="s">
        <v>796</v>
      </c>
      <c r="B302" s="188">
        <v>300</v>
      </c>
      <c r="C302" s="192" t="s">
        <v>321</v>
      </c>
      <c r="D302" s="179"/>
    </row>
    <row r="303" spans="1:6" x14ac:dyDescent="0.3">
      <c r="A303" s="190" t="s">
        <v>797</v>
      </c>
      <c r="B303" s="188">
        <v>301</v>
      </c>
      <c r="C303" s="191" t="s">
        <v>40</v>
      </c>
      <c r="D303" s="178"/>
    </row>
    <row r="304" spans="1:6" x14ac:dyDescent="0.3">
      <c r="A304" s="190" t="s">
        <v>798</v>
      </c>
      <c r="B304" s="188">
        <v>302</v>
      </c>
      <c r="C304" s="191" t="s">
        <v>40</v>
      </c>
      <c r="D304" s="178"/>
      <c r="F304" s="178"/>
    </row>
    <row r="305" spans="1:4" x14ac:dyDescent="0.3">
      <c r="A305" s="190" t="s">
        <v>600</v>
      </c>
      <c r="B305" s="188">
        <v>303</v>
      </c>
      <c r="C305" s="191" t="s">
        <v>600</v>
      </c>
      <c r="D305" s="178"/>
    </row>
    <row r="306" spans="1:4" x14ac:dyDescent="0.3">
      <c r="A306" s="190" t="s">
        <v>799</v>
      </c>
      <c r="B306" s="188">
        <v>304</v>
      </c>
      <c r="C306" s="191" t="s">
        <v>40</v>
      </c>
    </row>
    <row r="307" spans="1:4" x14ac:dyDescent="0.3">
      <c r="A307" s="190" t="s">
        <v>800</v>
      </c>
      <c r="B307" s="188">
        <v>305</v>
      </c>
      <c r="C307" s="191" t="s">
        <v>562</v>
      </c>
      <c r="D307" s="178"/>
    </row>
    <row r="308" spans="1:4" x14ac:dyDescent="0.3">
      <c r="A308" s="181"/>
      <c r="B308" s="18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BS491" sqref="BS491"/>
      <selection pane="topRight" activeCell="BS491" sqref="BS491"/>
      <selection pane="bottomLeft" activeCell="BS491" sqref="BS491"/>
      <selection pane="bottomRight"/>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5" t="s">
        <v>830</v>
      </c>
      <c r="AB3" s="145" t="str">
        <f>G3</f>
        <v>February 2023 Totals by Location Moved From, and By County Moved To</v>
      </c>
    </row>
    <row r="4" spans="1:42" ht="19.2" customHeight="1" x14ac:dyDescent="0.35">
      <c r="B4" s="14"/>
    </row>
    <row r="5" spans="1:42" s="13" customFormat="1" ht="27.6" x14ac:dyDescent="0.25">
      <c r="A5" s="166" t="s">
        <v>630</v>
      </c>
      <c r="B5" s="167" t="s">
        <v>0</v>
      </c>
      <c r="C5" s="168" t="s">
        <v>1</v>
      </c>
      <c r="D5" s="168" t="s">
        <v>2</v>
      </c>
      <c r="E5" s="168" t="s">
        <v>3</v>
      </c>
      <c r="F5" s="168" t="s">
        <v>4</v>
      </c>
      <c r="G5" s="168" t="s">
        <v>5</v>
      </c>
      <c r="H5" s="168" t="s">
        <v>6</v>
      </c>
      <c r="I5" s="168" t="s">
        <v>7</v>
      </c>
      <c r="J5" s="168" t="s">
        <v>8</v>
      </c>
      <c r="K5" s="168" t="s">
        <v>9</v>
      </c>
      <c r="L5" s="168" t="s">
        <v>10</v>
      </c>
      <c r="M5" s="168" t="s">
        <v>11</v>
      </c>
      <c r="N5" s="168" t="s">
        <v>12</v>
      </c>
      <c r="O5" s="168" t="s">
        <v>13</v>
      </c>
      <c r="P5" s="169" t="s">
        <v>14</v>
      </c>
      <c r="Q5" s="170" t="s">
        <v>15</v>
      </c>
      <c r="R5" s="168" t="s">
        <v>16</v>
      </c>
      <c r="S5" s="170" t="s">
        <v>17</v>
      </c>
      <c r="T5" s="168" t="s">
        <v>18</v>
      </c>
      <c r="U5" s="168" t="s">
        <v>19</v>
      </c>
      <c r="V5" s="168" t="s">
        <v>20</v>
      </c>
      <c r="W5" s="168" t="s">
        <v>21</v>
      </c>
      <c r="X5" s="168" t="s">
        <v>22</v>
      </c>
      <c r="Y5" s="168" t="s">
        <v>23</v>
      </c>
      <c r="Z5" s="168" t="s">
        <v>24</v>
      </c>
      <c r="AA5" s="168" t="s">
        <v>25</v>
      </c>
      <c r="AB5" s="170" t="s">
        <v>26</v>
      </c>
      <c r="AC5" s="170" t="s">
        <v>27</v>
      </c>
      <c r="AD5" s="170" t="s">
        <v>28</v>
      </c>
      <c r="AE5" s="170" t="s">
        <v>29</v>
      </c>
      <c r="AF5" s="170" t="s">
        <v>30</v>
      </c>
      <c r="AG5" s="168" t="s">
        <v>31</v>
      </c>
      <c r="AH5" s="170" t="s">
        <v>32</v>
      </c>
      <c r="AI5" s="170" t="s">
        <v>33</v>
      </c>
      <c r="AJ5" s="170" t="s">
        <v>34</v>
      </c>
      <c r="AK5" s="170" t="s">
        <v>35</v>
      </c>
      <c r="AL5" s="170" t="s">
        <v>36</v>
      </c>
      <c r="AM5" s="170" t="s">
        <v>37</v>
      </c>
      <c r="AN5" s="170" t="s">
        <v>38</v>
      </c>
      <c r="AO5" s="170" t="s">
        <v>39</v>
      </c>
      <c r="AP5" s="168" t="s">
        <v>40</v>
      </c>
    </row>
    <row r="6" spans="1:42" customFormat="1" ht="15.6" x14ac:dyDescent="0.3">
      <c r="A6" s="171" t="s">
        <v>41</v>
      </c>
      <c r="B6" s="172">
        <v>66</v>
      </c>
      <c r="C6" s="148">
        <v>0</v>
      </c>
      <c r="D6" s="148">
        <v>0</v>
      </c>
      <c r="E6" s="148">
        <v>1</v>
      </c>
      <c r="F6" s="148">
        <v>1</v>
      </c>
      <c r="G6" s="148">
        <v>0</v>
      </c>
      <c r="H6" s="148">
        <v>3</v>
      </c>
      <c r="I6" s="148">
        <v>0</v>
      </c>
      <c r="J6" s="148">
        <v>0</v>
      </c>
      <c r="K6" s="148">
        <v>0</v>
      </c>
      <c r="L6" s="148">
        <v>0</v>
      </c>
      <c r="M6" s="148">
        <v>0</v>
      </c>
      <c r="N6" s="148">
        <v>0</v>
      </c>
      <c r="O6" s="148">
        <v>1</v>
      </c>
      <c r="P6" s="148">
        <v>0</v>
      </c>
      <c r="Q6" s="148">
        <v>4</v>
      </c>
      <c r="R6" s="148">
        <v>0</v>
      </c>
      <c r="S6" s="148">
        <v>16</v>
      </c>
      <c r="T6" s="148">
        <v>2</v>
      </c>
      <c r="U6" s="148">
        <v>0</v>
      </c>
      <c r="V6" s="148">
        <v>0</v>
      </c>
      <c r="W6" s="148">
        <v>0</v>
      </c>
      <c r="X6" s="148">
        <v>0</v>
      </c>
      <c r="Y6" s="148">
        <v>0</v>
      </c>
      <c r="Z6" s="148">
        <v>1</v>
      </c>
      <c r="AA6" s="148">
        <v>1</v>
      </c>
      <c r="AB6" s="148">
        <v>0</v>
      </c>
      <c r="AC6" s="148">
        <v>13</v>
      </c>
      <c r="AD6" s="148">
        <v>0</v>
      </c>
      <c r="AE6" s="148">
        <v>2</v>
      </c>
      <c r="AF6" s="148">
        <v>0</v>
      </c>
      <c r="AG6" s="148">
        <v>7</v>
      </c>
      <c r="AH6" s="148">
        <v>2</v>
      </c>
      <c r="AI6" s="148">
        <v>0</v>
      </c>
      <c r="AJ6" s="148">
        <v>5</v>
      </c>
      <c r="AK6" s="148">
        <v>0</v>
      </c>
      <c r="AL6" s="148">
        <v>1</v>
      </c>
      <c r="AM6" s="148">
        <v>0</v>
      </c>
      <c r="AN6" s="148">
        <v>0</v>
      </c>
      <c r="AO6" s="148">
        <v>1</v>
      </c>
      <c r="AP6" s="148">
        <v>5</v>
      </c>
    </row>
    <row r="7" spans="1:42" customFormat="1" ht="15.6" x14ac:dyDescent="0.3">
      <c r="A7" s="171" t="s">
        <v>42</v>
      </c>
      <c r="B7" s="172">
        <v>148</v>
      </c>
      <c r="C7" s="148">
        <v>0</v>
      </c>
      <c r="D7" s="148">
        <v>0</v>
      </c>
      <c r="E7" s="148">
        <v>8</v>
      </c>
      <c r="F7" s="148">
        <v>1</v>
      </c>
      <c r="G7" s="148">
        <v>0</v>
      </c>
      <c r="H7" s="148">
        <v>5</v>
      </c>
      <c r="I7" s="148">
        <v>0</v>
      </c>
      <c r="J7" s="148">
        <v>4</v>
      </c>
      <c r="K7" s="148">
        <v>2</v>
      </c>
      <c r="L7" s="148">
        <v>0</v>
      </c>
      <c r="M7" s="148">
        <v>1</v>
      </c>
      <c r="N7" s="148">
        <v>0</v>
      </c>
      <c r="O7" s="148">
        <v>0</v>
      </c>
      <c r="P7" s="148">
        <v>3</v>
      </c>
      <c r="Q7" s="148">
        <v>2</v>
      </c>
      <c r="R7" s="148">
        <v>3</v>
      </c>
      <c r="S7" s="148">
        <v>28</v>
      </c>
      <c r="T7" s="148">
        <v>5</v>
      </c>
      <c r="U7" s="148">
        <v>0</v>
      </c>
      <c r="V7" s="148">
        <v>0</v>
      </c>
      <c r="W7" s="148">
        <v>2</v>
      </c>
      <c r="X7" s="148">
        <v>0</v>
      </c>
      <c r="Y7" s="148">
        <v>0</v>
      </c>
      <c r="Z7" s="148">
        <v>1</v>
      </c>
      <c r="AA7" s="148">
        <v>1</v>
      </c>
      <c r="AB7" s="148">
        <v>0</v>
      </c>
      <c r="AC7" s="148">
        <v>21</v>
      </c>
      <c r="AD7" s="148">
        <v>2</v>
      </c>
      <c r="AE7" s="148">
        <v>2</v>
      </c>
      <c r="AF7" s="148">
        <v>1</v>
      </c>
      <c r="AG7" s="148">
        <v>9</v>
      </c>
      <c r="AH7" s="148">
        <v>16</v>
      </c>
      <c r="AI7" s="148">
        <v>4</v>
      </c>
      <c r="AJ7" s="148">
        <v>6</v>
      </c>
      <c r="AK7" s="148">
        <v>0</v>
      </c>
      <c r="AL7" s="148">
        <v>1</v>
      </c>
      <c r="AM7" s="148">
        <v>13</v>
      </c>
      <c r="AN7" s="148">
        <v>2</v>
      </c>
      <c r="AO7" s="148">
        <v>1</v>
      </c>
      <c r="AP7" s="148">
        <v>4</v>
      </c>
    </row>
    <row r="8" spans="1:42" customFormat="1" ht="15.6" x14ac:dyDescent="0.3">
      <c r="A8" s="171" t="s">
        <v>43</v>
      </c>
      <c r="B8" s="172">
        <v>460</v>
      </c>
      <c r="C8" s="148">
        <v>0</v>
      </c>
      <c r="D8" s="148">
        <v>0</v>
      </c>
      <c r="E8" s="148">
        <v>12</v>
      </c>
      <c r="F8" s="148">
        <v>9</v>
      </c>
      <c r="G8" s="148">
        <v>4</v>
      </c>
      <c r="H8" s="148">
        <v>44</v>
      </c>
      <c r="I8" s="148">
        <v>1</v>
      </c>
      <c r="J8" s="148">
        <v>4</v>
      </c>
      <c r="K8" s="148">
        <v>1</v>
      </c>
      <c r="L8" s="148">
        <v>1</v>
      </c>
      <c r="M8" s="148">
        <v>5</v>
      </c>
      <c r="N8" s="148">
        <v>0</v>
      </c>
      <c r="O8" s="148">
        <v>4</v>
      </c>
      <c r="P8" s="148">
        <v>5</v>
      </c>
      <c r="Q8" s="148">
        <v>9</v>
      </c>
      <c r="R8" s="148">
        <v>1</v>
      </c>
      <c r="S8" s="148">
        <v>129</v>
      </c>
      <c r="T8" s="148">
        <v>13</v>
      </c>
      <c r="U8" s="148">
        <v>1</v>
      </c>
      <c r="V8" s="148">
        <v>0</v>
      </c>
      <c r="W8" s="148">
        <v>7</v>
      </c>
      <c r="X8" s="148">
        <v>0</v>
      </c>
      <c r="Y8" s="148">
        <v>1</v>
      </c>
      <c r="Z8" s="148">
        <v>2</v>
      </c>
      <c r="AA8" s="148">
        <v>5</v>
      </c>
      <c r="AB8" s="148">
        <v>0</v>
      </c>
      <c r="AC8" s="148">
        <v>45</v>
      </c>
      <c r="AD8" s="148">
        <v>5</v>
      </c>
      <c r="AE8" s="148">
        <v>6</v>
      </c>
      <c r="AF8" s="148">
        <v>5</v>
      </c>
      <c r="AG8" s="148">
        <v>43</v>
      </c>
      <c r="AH8" s="148">
        <v>35</v>
      </c>
      <c r="AI8" s="148">
        <v>5</v>
      </c>
      <c r="AJ8" s="148">
        <v>25</v>
      </c>
      <c r="AK8" s="148">
        <v>0</v>
      </c>
      <c r="AL8" s="148">
        <v>3</v>
      </c>
      <c r="AM8" s="148">
        <v>11</v>
      </c>
      <c r="AN8" s="148">
        <v>4</v>
      </c>
      <c r="AO8" s="148">
        <v>12</v>
      </c>
      <c r="AP8" s="148">
        <v>3</v>
      </c>
    </row>
    <row r="9" spans="1:42" customFormat="1" ht="15.6" x14ac:dyDescent="0.3">
      <c r="A9" s="171" t="s">
        <v>44</v>
      </c>
      <c r="B9" s="172">
        <v>39</v>
      </c>
      <c r="C9" s="148">
        <v>0</v>
      </c>
      <c r="D9" s="148">
        <v>0</v>
      </c>
      <c r="E9" s="148">
        <v>0</v>
      </c>
      <c r="F9" s="148">
        <v>0</v>
      </c>
      <c r="G9" s="148">
        <v>0</v>
      </c>
      <c r="H9" s="148">
        <v>3</v>
      </c>
      <c r="I9" s="148">
        <v>0</v>
      </c>
      <c r="J9" s="148">
        <v>0</v>
      </c>
      <c r="K9" s="148">
        <v>0</v>
      </c>
      <c r="L9" s="148">
        <v>0</v>
      </c>
      <c r="M9" s="148">
        <v>0</v>
      </c>
      <c r="N9" s="148">
        <v>0</v>
      </c>
      <c r="O9" s="148">
        <v>0</v>
      </c>
      <c r="P9" s="148">
        <v>0</v>
      </c>
      <c r="Q9" s="148">
        <v>0</v>
      </c>
      <c r="R9" s="148">
        <v>0</v>
      </c>
      <c r="S9" s="148">
        <v>7</v>
      </c>
      <c r="T9" s="148">
        <v>4</v>
      </c>
      <c r="U9" s="148">
        <v>0</v>
      </c>
      <c r="V9" s="148">
        <v>1</v>
      </c>
      <c r="W9" s="148">
        <v>0</v>
      </c>
      <c r="X9" s="148">
        <v>0</v>
      </c>
      <c r="Y9" s="148">
        <v>1</v>
      </c>
      <c r="Z9" s="148">
        <v>0</v>
      </c>
      <c r="AA9" s="148">
        <v>0</v>
      </c>
      <c r="AB9" s="148">
        <v>0</v>
      </c>
      <c r="AC9" s="148">
        <v>9</v>
      </c>
      <c r="AD9" s="148">
        <v>0</v>
      </c>
      <c r="AE9" s="148">
        <v>1</v>
      </c>
      <c r="AF9" s="148">
        <v>0</v>
      </c>
      <c r="AG9" s="148">
        <v>4</v>
      </c>
      <c r="AH9" s="148">
        <v>1</v>
      </c>
      <c r="AI9" s="148">
        <v>0</v>
      </c>
      <c r="AJ9" s="148">
        <v>3</v>
      </c>
      <c r="AK9" s="148">
        <v>0</v>
      </c>
      <c r="AL9" s="148">
        <v>0</v>
      </c>
      <c r="AM9" s="148">
        <v>1</v>
      </c>
      <c r="AN9" s="148">
        <v>0</v>
      </c>
      <c r="AO9" s="148">
        <v>0</v>
      </c>
      <c r="AP9" s="148">
        <v>4</v>
      </c>
    </row>
    <row r="10" spans="1:42" customFormat="1" ht="15.6" x14ac:dyDescent="0.3">
      <c r="A10" s="171" t="s">
        <v>45</v>
      </c>
      <c r="B10" s="172">
        <v>2149</v>
      </c>
      <c r="C10" s="148">
        <v>1</v>
      </c>
      <c r="D10" s="148">
        <v>2</v>
      </c>
      <c r="E10" s="148">
        <v>31</v>
      </c>
      <c r="F10" s="148">
        <v>9</v>
      </c>
      <c r="G10" s="148">
        <v>30</v>
      </c>
      <c r="H10" s="148">
        <v>160</v>
      </c>
      <c r="I10" s="148">
        <v>0</v>
      </c>
      <c r="J10" s="148">
        <v>14</v>
      </c>
      <c r="K10" s="148">
        <v>4</v>
      </c>
      <c r="L10" s="148">
        <v>1</v>
      </c>
      <c r="M10" s="148">
        <v>18</v>
      </c>
      <c r="N10" s="148">
        <v>0</v>
      </c>
      <c r="O10" s="148">
        <v>19</v>
      </c>
      <c r="P10" s="148">
        <v>21</v>
      </c>
      <c r="Q10" s="148">
        <v>38</v>
      </c>
      <c r="R10" s="148">
        <v>14</v>
      </c>
      <c r="S10" s="148">
        <v>920</v>
      </c>
      <c r="T10" s="148">
        <v>96</v>
      </c>
      <c r="U10" s="148">
        <v>8</v>
      </c>
      <c r="V10" s="148">
        <v>4</v>
      </c>
      <c r="W10" s="148">
        <v>10</v>
      </c>
      <c r="X10" s="148">
        <v>1</v>
      </c>
      <c r="Y10" s="148">
        <v>15</v>
      </c>
      <c r="Z10" s="148">
        <v>5</v>
      </c>
      <c r="AA10" s="148">
        <v>9</v>
      </c>
      <c r="AB10" s="148">
        <v>3</v>
      </c>
      <c r="AC10" s="148">
        <v>181</v>
      </c>
      <c r="AD10" s="148">
        <v>10</v>
      </c>
      <c r="AE10" s="148">
        <v>26</v>
      </c>
      <c r="AF10" s="148">
        <v>2</v>
      </c>
      <c r="AG10" s="148">
        <v>150</v>
      </c>
      <c r="AH10" s="148">
        <v>100</v>
      </c>
      <c r="AI10" s="148">
        <v>9</v>
      </c>
      <c r="AJ10" s="148">
        <v>90</v>
      </c>
      <c r="AK10" s="148">
        <v>0</v>
      </c>
      <c r="AL10" s="148">
        <v>9</v>
      </c>
      <c r="AM10" s="148">
        <v>69</v>
      </c>
      <c r="AN10" s="148">
        <v>8</v>
      </c>
      <c r="AO10" s="148">
        <v>27</v>
      </c>
      <c r="AP10" s="148">
        <v>35</v>
      </c>
    </row>
    <row r="11" spans="1:42" customFormat="1" ht="15.6" x14ac:dyDescent="0.3">
      <c r="A11" s="171" t="s">
        <v>46</v>
      </c>
      <c r="B11" s="172">
        <v>329</v>
      </c>
      <c r="C11" s="148">
        <v>1</v>
      </c>
      <c r="D11" s="148">
        <v>1</v>
      </c>
      <c r="E11" s="148">
        <v>4</v>
      </c>
      <c r="F11" s="148">
        <v>1</v>
      </c>
      <c r="G11" s="148">
        <v>1</v>
      </c>
      <c r="H11" s="148">
        <v>22</v>
      </c>
      <c r="I11" s="148">
        <v>0</v>
      </c>
      <c r="J11" s="148">
        <v>2</v>
      </c>
      <c r="K11" s="148">
        <v>2</v>
      </c>
      <c r="L11" s="148">
        <v>1</v>
      </c>
      <c r="M11" s="148">
        <v>0</v>
      </c>
      <c r="N11" s="148">
        <v>0</v>
      </c>
      <c r="O11" s="148">
        <v>2</v>
      </c>
      <c r="P11" s="148">
        <v>0</v>
      </c>
      <c r="Q11" s="148">
        <v>2</v>
      </c>
      <c r="R11" s="148">
        <v>0</v>
      </c>
      <c r="S11" s="148">
        <v>122</v>
      </c>
      <c r="T11" s="148">
        <v>4</v>
      </c>
      <c r="U11" s="148">
        <v>4</v>
      </c>
      <c r="V11" s="148">
        <v>2</v>
      </c>
      <c r="W11" s="148">
        <v>1</v>
      </c>
      <c r="X11" s="148">
        <v>0</v>
      </c>
      <c r="Y11" s="148">
        <v>3</v>
      </c>
      <c r="Z11" s="148">
        <v>0</v>
      </c>
      <c r="AA11" s="148">
        <v>0</v>
      </c>
      <c r="AB11" s="148">
        <v>0</v>
      </c>
      <c r="AC11" s="148">
        <v>42</v>
      </c>
      <c r="AD11" s="148">
        <v>1</v>
      </c>
      <c r="AE11" s="148">
        <v>8</v>
      </c>
      <c r="AF11" s="148">
        <v>0</v>
      </c>
      <c r="AG11" s="148">
        <v>20</v>
      </c>
      <c r="AH11" s="148">
        <v>25</v>
      </c>
      <c r="AI11" s="148">
        <v>2</v>
      </c>
      <c r="AJ11" s="148">
        <v>24</v>
      </c>
      <c r="AK11" s="148">
        <v>0</v>
      </c>
      <c r="AL11" s="148">
        <v>2</v>
      </c>
      <c r="AM11" s="148">
        <v>21</v>
      </c>
      <c r="AN11" s="148">
        <v>1</v>
      </c>
      <c r="AO11" s="148">
        <v>1</v>
      </c>
      <c r="AP11" s="148">
        <v>7</v>
      </c>
    </row>
    <row r="12" spans="1:42" customFormat="1" ht="15.6" x14ac:dyDescent="0.3">
      <c r="A12" s="171" t="s">
        <v>47</v>
      </c>
      <c r="B12" s="172">
        <v>42</v>
      </c>
      <c r="C12" s="148">
        <v>0</v>
      </c>
      <c r="D12" s="148">
        <v>0</v>
      </c>
      <c r="E12" s="148">
        <v>0</v>
      </c>
      <c r="F12" s="148">
        <v>0</v>
      </c>
      <c r="G12" s="148">
        <v>0</v>
      </c>
      <c r="H12" s="148">
        <v>2</v>
      </c>
      <c r="I12" s="148">
        <v>0</v>
      </c>
      <c r="J12" s="148">
        <v>0</v>
      </c>
      <c r="K12" s="148">
        <v>0</v>
      </c>
      <c r="L12" s="148">
        <v>0</v>
      </c>
      <c r="M12" s="148">
        <v>0</v>
      </c>
      <c r="N12" s="148">
        <v>0</v>
      </c>
      <c r="O12" s="148">
        <v>0</v>
      </c>
      <c r="P12" s="148">
        <v>0</v>
      </c>
      <c r="Q12" s="148">
        <v>1</v>
      </c>
      <c r="R12" s="148">
        <v>0</v>
      </c>
      <c r="S12" s="148">
        <v>19</v>
      </c>
      <c r="T12" s="148">
        <v>3</v>
      </c>
      <c r="U12" s="148">
        <v>0</v>
      </c>
      <c r="V12" s="148">
        <v>0</v>
      </c>
      <c r="W12" s="148">
        <v>0</v>
      </c>
      <c r="X12" s="148">
        <v>0</v>
      </c>
      <c r="Y12" s="148">
        <v>0</v>
      </c>
      <c r="Z12" s="148">
        <v>0</v>
      </c>
      <c r="AA12" s="148">
        <v>0</v>
      </c>
      <c r="AB12" s="148">
        <v>0</v>
      </c>
      <c r="AC12" s="148">
        <v>8</v>
      </c>
      <c r="AD12" s="148">
        <v>0</v>
      </c>
      <c r="AE12" s="148">
        <v>0</v>
      </c>
      <c r="AF12" s="148">
        <v>0</v>
      </c>
      <c r="AG12" s="148">
        <v>5</v>
      </c>
      <c r="AH12" s="148">
        <v>2</v>
      </c>
      <c r="AI12" s="148">
        <v>0</v>
      </c>
      <c r="AJ12" s="148">
        <v>2</v>
      </c>
      <c r="AK12" s="148">
        <v>0</v>
      </c>
      <c r="AL12" s="148">
        <v>0</v>
      </c>
      <c r="AM12" s="148">
        <v>0</v>
      </c>
      <c r="AN12" s="148">
        <v>0</v>
      </c>
      <c r="AO12" s="148">
        <v>0</v>
      </c>
      <c r="AP12" s="148">
        <v>0</v>
      </c>
    </row>
    <row r="13" spans="1:42" customFormat="1" ht="15.6" x14ac:dyDescent="0.3">
      <c r="A13" s="171" t="s">
        <v>48</v>
      </c>
      <c r="B13" s="172">
        <v>4</v>
      </c>
      <c r="C13" s="148">
        <v>0</v>
      </c>
      <c r="D13" s="148">
        <v>0</v>
      </c>
      <c r="E13" s="148">
        <v>0</v>
      </c>
      <c r="F13" s="148">
        <v>0</v>
      </c>
      <c r="G13" s="148">
        <v>0</v>
      </c>
      <c r="H13" s="148">
        <v>0</v>
      </c>
      <c r="I13" s="148">
        <v>0</v>
      </c>
      <c r="J13" s="148">
        <v>0</v>
      </c>
      <c r="K13" s="148">
        <v>0</v>
      </c>
      <c r="L13" s="148">
        <v>0</v>
      </c>
      <c r="M13" s="148">
        <v>0</v>
      </c>
      <c r="N13" s="148">
        <v>0</v>
      </c>
      <c r="O13" s="148">
        <v>0</v>
      </c>
      <c r="P13" s="148">
        <v>0</v>
      </c>
      <c r="Q13" s="148">
        <v>0</v>
      </c>
      <c r="R13" s="148">
        <v>0</v>
      </c>
      <c r="S13" s="148">
        <v>1</v>
      </c>
      <c r="T13" s="148">
        <v>1</v>
      </c>
      <c r="U13" s="148">
        <v>0</v>
      </c>
      <c r="V13" s="148">
        <v>0</v>
      </c>
      <c r="W13" s="148">
        <v>0</v>
      </c>
      <c r="X13" s="148">
        <v>0</v>
      </c>
      <c r="Y13" s="148">
        <v>0</v>
      </c>
      <c r="Z13" s="148">
        <v>0</v>
      </c>
      <c r="AA13" s="148">
        <v>0</v>
      </c>
      <c r="AB13" s="148">
        <v>0</v>
      </c>
      <c r="AC13" s="148">
        <v>2</v>
      </c>
      <c r="AD13" s="148">
        <v>0</v>
      </c>
      <c r="AE13" s="148">
        <v>0</v>
      </c>
      <c r="AF13" s="148">
        <v>0</v>
      </c>
      <c r="AG13" s="148">
        <v>0</v>
      </c>
      <c r="AH13" s="148">
        <v>0</v>
      </c>
      <c r="AI13" s="148">
        <v>0</v>
      </c>
      <c r="AJ13" s="148">
        <v>0</v>
      </c>
      <c r="AK13" s="148">
        <v>0</v>
      </c>
      <c r="AL13" s="148">
        <v>0</v>
      </c>
      <c r="AM13" s="148">
        <v>0</v>
      </c>
      <c r="AN13" s="148">
        <v>0</v>
      </c>
      <c r="AO13" s="148">
        <v>0</v>
      </c>
      <c r="AP13" s="148">
        <v>0</v>
      </c>
    </row>
    <row r="14" spans="1:42" customFormat="1" ht="15.6" x14ac:dyDescent="0.3">
      <c r="A14" s="171" t="s">
        <v>49</v>
      </c>
      <c r="B14" s="172">
        <v>493</v>
      </c>
      <c r="C14" s="148">
        <v>0</v>
      </c>
      <c r="D14" s="148">
        <v>0</v>
      </c>
      <c r="E14" s="148">
        <v>7</v>
      </c>
      <c r="F14" s="148">
        <v>3</v>
      </c>
      <c r="G14" s="148">
        <v>4</v>
      </c>
      <c r="H14" s="148">
        <v>28</v>
      </c>
      <c r="I14" s="148">
        <v>0</v>
      </c>
      <c r="J14" s="148">
        <v>3</v>
      </c>
      <c r="K14" s="148">
        <v>0</v>
      </c>
      <c r="L14" s="148">
        <v>0</v>
      </c>
      <c r="M14" s="148">
        <v>2</v>
      </c>
      <c r="N14" s="148">
        <v>0</v>
      </c>
      <c r="O14" s="148">
        <v>2</v>
      </c>
      <c r="P14" s="148">
        <v>2</v>
      </c>
      <c r="Q14" s="148">
        <v>10</v>
      </c>
      <c r="R14" s="148">
        <v>4</v>
      </c>
      <c r="S14" s="148">
        <v>208</v>
      </c>
      <c r="T14" s="148">
        <v>22</v>
      </c>
      <c r="U14" s="148">
        <v>3</v>
      </c>
      <c r="V14" s="148">
        <v>0</v>
      </c>
      <c r="W14" s="148">
        <v>5</v>
      </c>
      <c r="X14" s="148">
        <v>0</v>
      </c>
      <c r="Y14" s="148">
        <v>1</v>
      </c>
      <c r="Z14" s="148">
        <v>3</v>
      </c>
      <c r="AA14" s="148">
        <v>2</v>
      </c>
      <c r="AB14" s="148">
        <v>0</v>
      </c>
      <c r="AC14" s="148">
        <v>58</v>
      </c>
      <c r="AD14" s="148">
        <v>0</v>
      </c>
      <c r="AE14" s="148">
        <v>13</v>
      </c>
      <c r="AF14" s="148">
        <v>1</v>
      </c>
      <c r="AG14" s="148">
        <v>40</v>
      </c>
      <c r="AH14" s="148">
        <v>23</v>
      </c>
      <c r="AI14" s="148">
        <v>0</v>
      </c>
      <c r="AJ14" s="148">
        <v>21</v>
      </c>
      <c r="AK14" s="148">
        <v>0</v>
      </c>
      <c r="AL14" s="148">
        <v>0</v>
      </c>
      <c r="AM14" s="148">
        <v>15</v>
      </c>
      <c r="AN14" s="148">
        <v>1</v>
      </c>
      <c r="AO14" s="148">
        <v>3</v>
      </c>
      <c r="AP14" s="148">
        <v>9</v>
      </c>
    </row>
    <row r="15" spans="1:42" customFormat="1" ht="15.6" x14ac:dyDescent="0.3">
      <c r="A15" s="171" t="s">
        <v>50</v>
      </c>
      <c r="B15" s="172">
        <v>202</v>
      </c>
      <c r="C15" s="148">
        <v>0</v>
      </c>
      <c r="D15" s="148">
        <v>0</v>
      </c>
      <c r="E15" s="148">
        <v>3</v>
      </c>
      <c r="F15" s="148">
        <v>0</v>
      </c>
      <c r="G15" s="148">
        <v>1</v>
      </c>
      <c r="H15" s="148">
        <v>15</v>
      </c>
      <c r="I15" s="148">
        <v>0</v>
      </c>
      <c r="J15" s="148">
        <v>1</v>
      </c>
      <c r="K15" s="148">
        <v>0</v>
      </c>
      <c r="L15" s="148">
        <v>0</v>
      </c>
      <c r="M15" s="148">
        <v>0</v>
      </c>
      <c r="N15" s="148">
        <v>0</v>
      </c>
      <c r="O15" s="148">
        <v>0</v>
      </c>
      <c r="P15" s="148">
        <v>0</v>
      </c>
      <c r="Q15" s="148">
        <v>2</v>
      </c>
      <c r="R15" s="148">
        <v>0</v>
      </c>
      <c r="S15" s="148">
        <v>83</v>
      </c>
      <c r="T15" s="148">
        <v>7</v>
      </c>
      <c r="U15" s="148">
        <v>1</v>
      </c>
      <c r="V15" s="148">
        <v>1</v>
      </c>
      <c r="W15" s="148">
        <v>1</v>
      </c>
      <c r="X15" s="148">
        <v>0</v>
      </c>
      <c r="Y15" s="148">
        <v>2</v>
      </c>
      <c r="Z15" s="148">
        <v>0</v>
      </c>
      <c r="AA15" s="148">
        <v>0</v>
      </c>
      <c r="AB15" s="148">
        <v>0</v>
      </c>
      <c r="AC15" s="148">
        <v>28</v>
      </c>
      <c r="AD15" s="148">
        <v>0</v>
      </c>
      <c r="AE15" s="148">
        <v>4</v>
      </c>
      <c r="AF15" s="148">
        <v>0</v>
      </c>
      <c r="AG15" s="148">
        <v>17</v>
      </c>
      <c r="AH15" s="148">
        <v>7</v>
      </c>
      <c r="AI15" s="148">
        <v>0</v>
      </c>
      <c r="AJ15" s="148">
        <v>12</v>
      </c>
      <c r="AK15" s="148">
        <v>0</v>
      </c>
      <c r="AL15" s="148">
        <v>0</v>
      </c>
      <c r="AM15" s="148">
        <v>4</v>
      </c>
      <c r="AN15" s="148">
        <v>1</v>
      </c>
      <c r="AO15" s="148">
        <v>1</v>
      </c>
      <c r="AP15" s="148">
        <v>11</v>
      </c>
    </row>
    <row r="16" spans="1:42" customFormat="1" ht="15.6" x14ac:dyDescent="0.3">
      <c r="A16" s="171" t="s">
        <v>51</v>
      </c>
      <c r="B16" s="172">
        <v>152</v>
      </c>
      <c r="C16" s="148">
        <v>0</v>
      </c>
      <c r="D16" s="148">
        <v>0</v>
      </c>
      <c r="E16" s="148">
        <v>2</v>
      </c>
      <c r="F16" s="148">
        <v>1</v>
      </c>
      <c r="G16" s="148">
        <v>1</v>
      </c>
      <c r="H16" s="148">
        <v>9</v>
      </c>
      <c r="I16" s="148">
        <v>0</v>
      </c>
      <c r="J16" s="148">
        <v>0</v>
      </c>
      <c r="K16" s="148">
        <v>0</v>
      </c>
      <c r="L16" s="148">
        <v>0</v>
      </c>
      <c r="M16" s="148">
        <v>0</v>
      </c>
      <c r="N16" s="148">
        <v>0</v>
      </c>
      <c r="O16" s="148">
        <v>0</v>
      </c>
      <c r="P16" s="148">
        <v>1</v>
      </c>
      <c r="Q16" s="148">
        <v>4</v>
      </c>
      <c r="R16" s="148">
        <v>1</v>
      </c>
      <c r="S16" s="148">
        <v>44</v>
      </c>
      <c r="T16" s="148">
        <v>14</v>
      </c>
      <c r="U16" s="148">
        <v>1</v>
      </c>
      <c r="V16" s="148">
        <v>0</v>
      </c>
      <c r="W16" s="148">
        <v>1</v>
      </c>
      <c r="X16" s="148">
        <v>0</v>
      </c>
      <c r="Y16" s="148">
        <v>2</v>
      </c>
      <c r="Z16" s="148">
        <v>0</v>
      </c>
      <c r="AA16" s="148">
        <v>0</v>
      </c>
      <c r="AB16" s="148">
        <v>0</v>
      </c>
      <c r="AC16" s="148">
        <v>37</v>
      </c>
      <c r="AD16" s="148">
        <v>0</v>
      </c>
      <c r="AE16" s="148">
        <v>2</v>
      </c>
      <c r="AF16" s="148">
        <v>2</v>
      </c>
      <c r="AG16" s="148">
        <v>11</v>
      </c>
      <c r="AH16" s="148">
        <v>2</v>
      </c>
      <c r="AI16" s="148">
        <v>3</v>
      </c>
      <c r="AJ16" s="148">
        <v>7</v>
      </c>
      <c r="AK16" s="148">
        <v>0</v>
      </c>
      <c r="AL16" s="148">
        <v>0</v>
      </c>
      <c r="AM16" s="148">
        <v>3</v>
      </c>
      <c r="AN16" s="148">
        <v>0</v>
      </c>
      <c r="AO16" s="148">
        <v>0</v>
      </c>
      <c r="AP16" s="148">
        <v>4</v>
      </c>
    </row>
    <row r="17" spans="1:42" customFormat="1" ht="15.6" x14ac:dyDescent="0.3">
      <c r="A17" s="171" t="s">
        <v>52</v>
      </c>
      <c r="B17" s="172">
        <v>396</v>
      </c>
      <c r="C17" s="148">
        <v>0</v>
      </c>
      <c r="D17" s="148">
        <v>23</v>
      </c>
      <c r="E17" s="148">
        <v>13</v>
      </c>
      <c r="F17" s="148">
        <v>2</v>
      </c>
      <c r="G17" s="148">
        <v>2</v>
      </c>
      <c r="H17" s="148">
        <v>15</v>
      </c>
      <c r="I17" s="148">
        <v>0</v>
      </c>
      <c r="J17" s="148">
        <v>4</v>
      </c>
      <c r="K17" s="148">
        <v>1</v>
      </c>
      <c r="L17" s="148">
        <v>1</v>
      </c>
      <c r="M17" s="148">
        <v>1</v>
      </c>
      <c r="N17" s="148">
        <v>0</v>
      </c>
      <c r="O17" s="148">
        <v>8</v>
      </c>
      <c r="P17" s="148">
        <v>6</v>
      </c>
      <c r="Q17" s="148">
        <v>1</v>
      </c>
      <c r="R17" s="148">
        <v>1</v>
      </c>
      <c r="S17" s="148">
        <v>43</v>
      </c>
      <c r="T17" s="148">
        <v>9</v>
      </c>
      <c r="U17" s="148">
        <v>3</v>
      </c>
      <c r="V17" s="148">
        <v>1</v>
      </c>
      <c r="W17" s="148">
        <v>3</v>
      </c>
      <c r="X17" s="148">
        <v>1</v>
      </c>
      <c r="Y17" s="148">
        <v>1</v>
      </c>
      <c r="Z17" s="148">
        <v>3</v>
      </c>
      <c r="AA17" s="148">
        <v>0</v>
      </c>
      <c r="AB17" s="148">
        <v>5</v>
      </c>
      <c r="AC17" s="148">
        <v>27</v>
      </c>
      <c r="AD17" s="148">
        <v>1</v>
      </c>
      <c r="AE17" s="148">
        <v>9</v>
      </c>
      <c r="AF17" s="148">
        <v>1</v>
      </c>
      <c r="AG17" s="148">
        <v>18</v>
      </c>
      <c r="AH17" s="148">
        <v>123</v>
      </c>
      <c r="AI17" s="148">
        <v>11</v>
      </c>
      <c r="AJ17" s="148">
        <v>15</v>
      </c>
      <c r="AK17" s="148">
        <v>0</v>
      </c>
      <c r="AL17" s="148">
        <v>4</v>
      </c>
      <c r="AM17" s="148">
        <v>3</v>
      </c>
      <c r="AN17" s="148">
        <v>26</v>
      </c>
      <c r="AO17" s="148">
        <v>6</v>
      </c>
      <c r="AP17" s="148">
        <v>5</v>
      </c>
    </row>
    <row r="18" spans="1:42" customFormat="1" ht="15.6" x14ac:dyDescent="0.3">
      <c r="A18" s="171" t="s">
        <v>53</v>
      </c>
      <c r="B18" s="172">
        <v>201</v>
      </c>
      <c r="C18" s="148">
        <v>0</v>
      </c>
      <c r="D18" s="148">
        <v>0</v>
      </c>
      <c r="E18" s="148">
        <v>2</v>
      </c>
      <c r="F18" s="148">
        <v>1</v>
      </c>
      <c r="G18" s="148">
        <v>1</v>
      </c>
      <c r="H18" s="148">
        <v>10</v>
      </c>
      <c r="I18" s="148">
        <v>0</v>
      </c>
      <c r="J18" s="148">
        <v>0</v>
      </c>
      <c r="K18" s="148">
        <v>0</v>
      </c>
      <c r="L18" s="148">
        <v>1</v>
      </c>
      <c r="M18" s="148">
        <v>1</v>
      </c>
      <c r="N18" s="148">
        <v>0</v>
      </c>
      <c r="O18" s="148">
        <v>0</v>
      </c>
      <c r="P18" s="148">
        <v>1</v>
      </c>
      <c r="Q18" s="148">
        <v>1</v>
      </c>
      <c r="R18" s="148">
        <v>0</v>
      </c>
      <c r="S18" s="148">
        <v>118</v>
      </c>
      <c r="T18" s="148">
        <v>5</v>
      </c>
      <c r="U18" s="148">
        <v>0</v>
      </c>
      <c r="V18" s="148">
        <v>1</v>
      </c>
      <c r="W18" s="148">
        <v>0</v>
      </c>
      <c r="X18" s="148">
        <v>0</v>
      </c>
      <c r="Y18" s="148">
        <v>0</v>
      </c>
      <c r="Z18" s="148">
        <v>0</v>
      </c>
      <c r="AA18" s="148">
        <v>0</v>
      </c>
      <c r="AB18" s="148">
        <v>0</v>
      </c>
      <c r="AC18" s="148">
        <v>19</v>
      </c>
      <c r="AD18" s="148">
        <v>0</v>
      </c>
      <c r="AE18" s="148">
        <v>0</v>
      </c>
      <c r="AF18" s="148">
        <v>0</v>
      </c>
      <c r="AG18" s="148">
        <v>9</v>
      </c>
      <c r="AH18" s="148">
        <v>7</v>
      </c>
      <c r="AI18" s="148">
        <v>0</v>
      </c>
      <c r="AJ18" s="148">
        <v>7</v>
      </c>
      <c r="AK18" s="148">
        <v>0</v>
      </c>
      <c r="AL18" s="148">
        <v>0</v>
      </c>
      <c r="AM18" s="148">
        <v>7</v>
      </c>
      <c r="AN18" s="148">
        <v>0</v>
      </c>
      <c r="AO18" s="148">
        <v>2</v>
      </c>
      <c r="AP18" s="148">
        <v>8</v>
      </c>
    </row>
    <row r="19" spans="1:42" customFormat="1" ht="15.6" x14ac:dyDescent="0.3">
      <c r="A19" s="171" t="s">
        <v>54</v>
      </c>
      <c r="B19" s="172">
        <v>78</v>
      </c>
      <c r="C19" s="148">
        <v>0</v>
      </c>
      <c r="D19" s="148">
        <v>0</v>
      </c>
      <c r="E19" s="148">
        <v>1</v>
      </c>
      <c r="F19" s="148">
        <v>0</v>
      </c>
      <c r="G19" s="148">
        <v>0</v>
      </c>
      <c r="H19" s="148">
        <v>5</v>
      </c>
      <c r="I19" s="148">
        <v>0</v>
      </c>
      <c r="J19" s="148">
        <v>1</v>
      </c>
      <c r="K19" s="148">
        <v>1</v>
      </c>
      <c r="L19" s="148">
        <v>0</v>
      </c>
      <c r="M19" s="148">
        <v>0</v>
      </c>
      <c r="N19" s="148">
        <v>0</v>
      </c>
      <c r="O19" s="148">
        <v>0</v>
      </c>
      <c r="P19" s="148">
        <v>0</v>
      </c>
      <c r="Q19" s="148">
        <v>2</v>
      </c>
      <c r="R19" s="148">
        <v>0</v>
      </c>
      <c r="S19" s="148">
        <v>33</v>
      </c>
      <c r="T19" s="148">
        <v>3</v>
      </c>
      <c r="U19" s="148">
        <v>0</v>
      </c>
      <c r="V19" s="148">
        <v>0</v>
      </c>
      <c r="W19" s="148">
        <v>0</v>
      </c>
      <c r="X19" s="148">
        <v>1</v>
      </c>
      <c r="Y19" s="148">
        <v>0</v>
      </c>
      <c r="Z19" s="148">
        <v>1</v>
      </c>
      <c r="AA19" s="148">
        <v>0</v>
      </c>
      <c r="AB19" s="148">
        <v>1</v>
      </c>
      <c r="AC19" s="148">
        <v>11</v>
      </c>
      <c r="AD19" s="148">
        <v>0</v>
      </c>
      <c r="AE19" s="148">
        <v>1</v>
      </c>
      <c r="AF19" s="148">
        <v>0</v>
      </c>
      <c r="AG19" s="148">
        <v>5</v>
      </c>
      <c r="AH19" s="148">
        <v>2</v>
      </c>
      <c r="AI19" s="148">
        <v>0</v>
      </c>
      <c r="AJ19" s="148">
        <v>5</v>
      </c>
      <c r="AK19" s="148">
        <v>0</v>
      </c>
      <c r="AL19" s="148">
        <v>0</v>
      </c>
      <c r="AM19" s="148">
        <v>2</v>
      </c>
      <c r="AN19" s="148">
        <v>0</v>
      </c>
      <c r="AO19" s="148">
        <v>0</v>
      </c>
      <c r="AP19" s="148">
        <v>3</v>
      </c>
    </row>
    <row r="20" spans="1:42" customFormat="1" ht="15.6" x14ac:dyDescent="0.3">
      <c r="A20" s="171" t="s">
        <v>55</v>
      </c>
      <c r="B20" s="172">
        <v>45</v>
      </c>
      <c r="C20" s="148">
        <v>0</v>
      </c>
      <c r="D20" s="148">
        <v>0</v>
      </c>
      <c r="E20" s="148">
        <v>1</v>
      </c>
      <c r="F20" s="148">
        <v>0</v>
      </c>
      <c r="G20" s="148">
        <v>1</v>
      </c>
      <c r="H20" s="148">
        <v>3</v>
      </c>
      <c r="I20" s="148">
        <v>0</v>
      </c>
      <c r="J20" s="148">
        <v>0</v>
      </c>
      <c r="K20" s="148">
        <v>0</v>
      </c>
      <c r="L20" s="148">
        <v>0</v>
      </c>
      <c r="M20" s="148">
        <v>0</v>
      </c>
      <c r="N20" s="148">
        <v>0</v>
      </c>
      <c r="O20" s="148">
        <v>0</v>
      </c>
      <c r="P20" s="148">
        <v>0</v>
      </c>
      <c r="Q20" s="148">
        <v>0</v>
      </c>
      <c r="R20" s="148">
        <v>0</v>
      </c>
      <c r="S20" s="148">
        <v>21</v>
      </c>
      <c r="T20" s="148">
        <v>2</v>
      </c>
      <c r="U20" s="148">
        <v>0</v>
      </c>
      <c r="V20" s="148">
        <v>0</v>
      </c>
      <c r="W20" s="148">
        <v>0</v>
      </c>
      <c r="X20" s="148">
        <v>0</v>
      </c>
      <c r="Y20" s="148">
        <v>1</v>
      </c>
      <c r="Z20" s="148">
        <v>1</v>
      </c>
      <c r="AA20" s="148">
        <v>0</v>
      </c>
      <c r="AB20" s="148">
        <v>0</v>
      </c>
      <c r="AC20" s="148">
        <v>4</v>
      </c>
      <c r="AD20" s="148">
        <v>0</v>
      </c>
      <c r="AE20" s="148">
        <v>0</v>
      </c>
      <c r="AF20" s="148">
        <v>0</v>
      </c>
      <c r="AG20" s="148">
        <v>1</v>
      </c>
      <c r="AH20" s="148">
        <v>3</v>
      </c>
      <c r="AI20" s="148">
        <v>1</v>
      </c>
      <c r="AJ20" s="148">
        <v>1</v>
      </c>
      <c r="AK20" s="148">
        <v>0</v>
      </c>
      <c r="AL20" s="148">
        <v>0</v>
      </c>
      <c r="AM20" s="148">
        <v>4</v>
      </c>
      <c r="AN20" s="148">
        <v>1</v>
      </c>
      <c r="AO20" s="148">
        <v>0</v>
      </c>
      <c r="AP20" s="148">
        <v>0</v>
      </c>
    </row>
    <row r="21" spans="1:42" customFormat="1" ht="15.6" x14ac:dyDescent="0.3">
      <c r="A21" s="171" t="s">
        <v>56</v>
      </c>
      <c r="B21" s="172">
        <v>73</v>
      </c>
      <c r="C21" s="148">
        <v>0</v>
      </c>
      <c r="D21" s="148">
        <v>0</v>
      </c>
      <c r="E21" s="148">
        <v>3</v>
      </c>
      <c r="F21" s="148">
        <v>0</v>
      </c>
      <c r="G21" s="148">
        <v>0</v>
      </c>
      <c r="H21" s="148">
        <v>3</v>
      </c>
      <c r="I21" s="148">
        <v>0</v>
      </c>
      <c r="J21" s="148">
        <v>0</v>
      </c>
      <c r="K21" s="148">
        <v>1</v>
      </c>
      <c r="L21" s="148">
        <v>0</v>
      </c>
      <c r="M21" s="148">
        <v>0</v>
      </c>
      <c r="N21" s="148">
        <v>0</v>
      </c>
      <c r="O21" s="148">
        <v>0</v>
      </c>
      <c r="P21" s="148">
        <v>0</v>
      </c>
      <c r="Q21" s="148">
        <v>1</v>
      </c>
      <c r="R21" s="148">
        <v>1</v>
      </c>
      <c r="S21" s="148">
        <v>24</v>
      </c>
      <c r="T21" s="148">
        <v>1</v>
      </c>
      <c r="U21" s="148">
        <v>0</v>
      </c>
      <c r="V21" s="148">
        <v>0</v>
      </c>
      <c r="W21" s="148">
        <v>1</v>
      </c>
      <c r="X21" s="148">
        <v>0</v>
      </c>
      <c r="Y21" s="148">
        <v>0</v>
      </c>
      <c r="Z21" s="148">
        <v>0</v>
      </c>
      <c r="AA21" s="148">
        <v>0</v>
      </c>
      <c r="AB21" s="148">
        <v>0</v>
      </c>
      <c r="AC21" s="148">
        <v>6</v>
      </c>
      <c r="AD21" s="148">
        <v>0</v>
      </c>
      <c r="AE21" s="148">
        <v>2</v>
      </c>
      <c r="AF21" s="148">
        <v>0</v>
      </c>
      <c r="AG21" s="148">
        <v>13</v>
      </c>
      <c r="AH21" s="148">
        <v>5</v>
      </c>
      <c r="AI21" s="148">
        <v>0</v>
      </c>
      <c r="AJ21" s="148">
        <v>4</v>
      </c>
      <c r="AK21" s="148">
        <v>0</v>
      </c>
      <c r="AL21" s="148">
        <v>0</v>
      </c>
      <c r="AM21" s="148">
        <v>4</v>
      </c>
      <c r="AN21" s="148">
        <v>0</v>
      </c>
      <c r="AO21" s="148">
        <v>1</v>
      </c>
      <c r="AP21" s="148">
        <v>3</v>
      </c>
    </row>
    <row r="22" spans="1:42" customFormat="1" ht="15.6" x14ac:dyDescent="0.3">
      <c r="A22" s="171" t="s">
        <v>57</v>
      </c>
      <c r="B22" s="172">
        <v>29</v>
      </c>
      <c r="C22" s="148">
        <v>0</v>
      </c>
      <c r="D22" s="148">
        <v>0</v>
      </c>
      <c r="E22" s="148">
        <v>1</v>
      </c>
      <c r="F22" s="148">
        <v>0</v>
      </c>
      <c r="G22" s="148">
        <v>1</v>
      </c>
      <c r="H22" s="148">
        <v>1</v>
      </c>
      <c r="I22" s="148">
        <v>0</v>
      </c>
      <c r="J22" s="148">
        <v>0</v>
      </c>
      <c r="K22" s="148">
        <v>0</v>
      </c>
      <c r="L22" s="148">
        <v>0</v>
      </c>
      <c r="M22" s="148">
        <v>0</v>
      </c>
      <c r="N22" s="148">
        <v>0</v>
      </c>
      <c r="O22" s="148">
        <v>0</v>
      </c>
      <c r="P22" s="148">
        <v>0</v>
      </c>
      <c r="Q22" s="148">
        <v>0</v>
      </c>
      <c r="R22" s="148">
        <v>0</v>
      </c>
      <c r="S22" s="148">
        <v>11</v>
      </c>
      <c r="T22" s="148">
        <v>2</v>
      </c>
      <c r="U22" s="148">
        <v>0</v>
      </c>
      <c r="V22" s="148">
        <v>0</v>
      </c>
      <c r="W22" s="148">
        <v>0</v>
      </c>
      <c r="X22" s="148">
        <v>0</v>
      </c>
      <c r="Y22" s="148">
        <v>0</v>
      </c>
      <c r="Z22" s="148">
        <v>0</v>
      </c>
      <c r="AA22" s="148">
        <v>0</v>
      </c>
      <c r="AB22" s="148">
        <v>0</v>
      </c>
      <c r="AC22" s="148">
        <v>3</v>
      </c>
      <c r="AD22" s="148">
        <v>0</v>
      </c>
      <c r="AE22" s="148">
        <v>0</v>
      </c>
      <c r="AF22" s="148">
        <v>1</v>
      </c>
      <c r="AG22" s="148">
        <v>1</v>
      </c>
      <c r="AH22" s="148">
        <v>1</v>
      </c>
      <c r="AI22" s="148">
        <v>0</v>
      </c>
      <c r="AJ22" s="148">
        <v>4</v>
      </c>
      <c r="AK22" s="148">
        <v>0</v>
      </c>
      <c r="AL22" s="148">
        <v>0</v>
      </c>
      <c r="AM22" s="148">
        <v>1</v>
      </c>
      <c r="AN22" s="148">
        <v>1</v>
      </c>
      <c r="AO22" s="148">
        <v>0</v>
      </c>
      <c r="AP22" s="148">
        <v>1</v>
      </c>
    </row>
    <row r="23" spans="1:42" customFormat="1" ht="15.6" x14ac:dyDescent="0.3">
      <c r="A23" s="171" t="s">
        <v>58</v>
      </c>
      <c r="B23" s="172">
        <v>54</v>
      </c>
      <c r="C23" s="148">
        <v>0</v>
      </c>
      <c r="D23" s="148">
        <v>0</v>
      </c>
      <c r="E23" s="148">
        <v>2</v>
      </c>
      <c r="F23" s="148">
        <v>1</v>
      </c>
      <c r="G23" s="148">
        <v>2</v>
      </c>
      <c r="H23" s="148">
        <v>2</v>
      </c>
      <c r="I23" s="148">
        <v>0</v>
      </c>
      <c r="J23" s="148">
        <v>1</v>
      </c>
      <c r="K23" s="148">
        <v>0</v>
      </c>
      <c r="L23" s="148">
        <v>0</v>
      </c>
      <c r="M23" s="148">
        <v>0</v>
      </c>
      <c r="N23" s="148">
        <v>0</v>
      </c>
      <c r="O23" s="148">
        <v>0</v>
      </c>
      <c r="P23" s="148">
        <v>1</v>
      </c>
      <c r="Q23" s="148">
        <v>2</v>
      </c>
      <c r="R23" s="148">
        <v>0</v>
      </c>
      <c r="S23" s="148">
        <v>14</v>
      </c>
      <c r="T23" s="148">
        <v>3</v>
      </c>
      <c r="U23" s="148">
        <v>0</v>
      </c>
      <c r="V23" s="148">
        <v>0</v>
      </c>
      <c r="W23" s="148">
        <v>1</v>
      </c>
      <c r="X23" s="148">
        <v>0</v>
      </c>
      <c r="Y23" s="148">
        <v>0</v>
      </c>
      <c r="Z23" s="148">
        <v>1</v>
      </c>
      <c r="AA23" s="148">
        <v>0</v>
      </c>
      <c r="AB23" s="148">
        <v>0</v>
      </c>
      <c r="AC23" s="148">
        <v>7</v>
      </c>
      <c r="AD23" s="148">
        <v>0</v>
      </c>
      <c r="AE23" s="148">
        <v>0</v>
      </c>
      <c r="AF23" s="148">
        <v>0</v>
      </c>
      <c r="AG23" s="148">
        <v>2</v>
      </c>
      <c r="AH23" s="148">
        <v>5</v>
      </c>
      <c r="AI23" s="148">
        <v>0</v>
      </c>
      <c r="AJ23" s="148">
        <v>4</v>
      </c>
      <c r="AK23" s="148">
        <v>0</v>
      </c>
      <c r="AL23" s="148">
        <v>1</v>
      </c>
      <c r="AM23" s="148">
        <v>2</v>
      </c>
      <c r="AN23" s="148">
        <v>0</v>
      </c>
      <c r="AO23" s="148">
        <v>3</v>
      </c>
      <c r="AP23" s="148">
        <v>0</v>
      </c>
    </row>
    <row r="24" spans="1:42" customFormat="1" ht="15.6" x14ac:dyDescent="0.3">
      <c r="A24" s="171" t="s">
        <v>59</v>
      </c>
      <c r="B24" s="172">
        <v>24</v>
      </c>
      <c r="C24" s="148">
        <v>0</v>
      </c>
      <c r="D24" s="148">
        <v>0</v>
      </c>
      <c r="E24" s="148">
        <v>0</v>
      </c>
      <c r="F24" s="148">
        <v>0</v>
      </c>
      <c r="G24" s="148">
        <v>0</v>
      </c>
      <c r="H24" s="148">
        <v>3</v>
      </c>
      <c r="I24" s="148">
        <v>0</v>
      </c>
      <c r="J24" s="148">
        <v>1</v>
      </c>
      <c r="K24" s="148">
        <v>0</v>
      </c>
      <c r="L24" s="148">
        <v>0</v>
      </c>
      <c r="M24" s="148">
        <v>0</v>
      </c>
      <c r="N24" s="148">
        <v>0</v>
      </c>
      <c r="O24" s="148">
        <v>0</v>
      </c>
      <c r="P24" s="148">
        <v>0</v>
      </c>
      <c r="Q24" s="148">
        <v>0</v>
      </c>
      <c r="R24" s="148">
        <v>1</v>
      </c>
      <c r="S24" s="148">
        <v>9</v>
      </c>
      <c r="T24" s="148">
        <v>3</v>
      </c>
      <c r="U24" s="148">
        <v>0</v>
      </c>
      <c r="V24" s="148">
        <v>0</v>
      </c>
      <c r="W24" s="148">
        <v>1</v>
      </c>
      <c r="X24" s="148">
        <v>0</v>
      </c>
      <c r="Y24" s="148">
        <v>0</v>
      </c>
      <c r="Z24" s="148">
        <v>0</v>
      </c>
      <c r="AA24" s="148">
        <v>0</v>
      </c>
      <c r="AB24" s="148">
        <v>0</v>
      </c>
      <c r="AC24" s="148">
        <v>3</v>
      </c>
      <c r="AD24" s="148">
        <v>0</v>
      </c>
      <c r="AE24" s="148">
        <v>0</v>
      </c>
      <c r="AF24" s="148">
        <v>0</v>
      </c>
      <c r="AG24" s="148">
        <v>1</v>
      </c>
      <c r="AH24" s="148">
        <v>0</v>
      </c>
      <c r="AI24" s="148">
        <v>0</v>
      </c>
      <c r="AJ24" s="148">
        <v>0</v>
      </c>
      <c r="AK24" s="148">
        <v>0</v>
      </c>
      <c r="AL24" s="148">
        <v>1</v>
      </c>
      <c r="AM24" s="148">
        <v>0</v>
      </c>
      <c r="AN24" s="148">
        <v>0</v>
      </c>
      <c r="AO24" s="148">
        <v>1</v>
      </c>
      <c r="AP24" s="148">
        <v>0</v>
      </c>
    </row>
    <row r="25" spans="1:42" customFormat="1" ht="15.6" x14ac:dyDescent="0.3">
      <c r="A25" s="171" t="s">
        <v>60</v>
      </c>
      <c r="B25" s="172">
        <v>110</v>
      </c>
      <c r="C25" s="148">
        <v>0</v>
      </c>
      <c r="D25" s="148">
        <v>0</v>
      </c>
      <c r="E25" s="148">
        <v>0</v>
      </c>
      <c r="F25" s="148">
        <v>1</v>
      </c>
      <c r="G25" s="148">
        <v>1</v>
      </c>
      <c r="H25" s="148">
        <v>1</v>
      </c>
      <c r="I25" s="148">
        <v>0</v>
      </c>
      <c r="J25" s="148">
        <v>0</v>
      </c>
      <c r="K25" s="148">
        <v>1</v>
      </c>
      <c r="L25" s="148">
        <v>0</v>
      </c>
      <c r="M25" s="148">
        <v>0</v>
      </c>
      <c r="N25" s="148">
        <v>0</v>
      </c>
      <c r="O25" s="148">
        <v>1</v>
      </c>
      <c r="P25" s="148">
        <v>0</v>
      </c>
      <c r="Q25" s="148">
        <v>0</v>
      </c>
      <c r="R25" s="148">
        <v>1</v>
      </c>
      <c r="S25" s="148">
        <v>58</v>
      </c>
      <c r="T25" s="148">
        <v>2</v>
      </c>
      <c r="U25" s="148">
        <v>0</v>
      </c>
      <c r="V25" s="148">
        <v>0</v>
      </c>
      <c r="W25" s="148">
        <v>1</v>
      </c>
      <c r="X25" s="148">
        <v>0</v>
      </c>
      <c r="Y25" s="148">
        <v>0</v>
      </c>
      <c r="Z25" s="148">
        <v>0</v>
      </c>
      <c r="AA25" s="148">
        <v>0</v>
      </c>
      <c r="AB25" s="148">
        <v>0</v>
      </c>
      <c r="AC25" s="148">
        <v>13</v>
      </c>
      <c r="AD25" s="148">
        <v>0</v>
      </c>
      <c r="AE25" s="148">
        <v>0</v>
      </c>
      <c r="AF25" s="148">
        <v>0</v>
      </c>
      <c r="AG25" s="148">
        <v>5</v>
      </c>
      <c r="AH25" s="148">
        <v>7</v>
      </c>
      <c r="AI25" s="148">
        <v>0</v>
      </c>
      <c r="AJ25" s="148">
        <v>9</v>
      </c>
      <c r="AK25" s="148">
        <v>0</v>
      </c>
      <c r="AL25" s="148">
        <v>1</v>
      </c>
      <c r="AM25" s="148">
        <v>1</v>
      </c>
      <c r="AN25" s="148">
        <v>2</v>
      </c>
      <c r="AO25" s="148">
        <v>1</v>
      </c>
      <c r="AP25" s="148">
        <v>4</v>
      </c>
    </row>
    <row r="26" spans="1:42" customFormat="1" ht="15.6" x14ac:dyDescent="0.3">
      <c r="A26" s="171" t="s">
        <v>61</v>
      </c>
      <c r="B26" s="172">
        <v>117</v>
      </c>
      <c r="C26" s="148">
        <v>0</v>
      </c>
      <c r="D26" s="148">
        <v>0</v>
      </c>
      <c r="E26" s="148">
        <v>1</v>
      </c>
      <c r="F26" s="148">
        <v>0</v>
      </c>
      <c r="G26" s="148">
        <v>0</v>
      </c>
      <c r="H26" s="148">
        <v>2</v>
      </c>
      <c r="I26" s="148">
        <v>0</v>
      </c>
      <c r="J26" s="148">
        <v>0</v>
      </c>
      <c r="K26" s="148">
        <v>0</v>
      </c>
      <c r="L26" s="148">
        <v>0</v>
      </c>
      <c r="M26" s="148">
        <v>0</v>
      </c>
      <c r="N26" s="148">
        <v>0</v>
      </c>
      <c r="O26" s="148">
        <v>0</v>
      </c>
      <c r="P26" s="148">
        <v>0</v>
      </c>
      <c r="Q26" s="148">
        <v>0</v>
      </c>
      <c r="R26" s="148">
        <v>0</v>
      </c>
      <c r="S26" s="148">
        <v>81</v>
      </c>
      <c r="T26" s="148">
        <v>7</v>
      </c>
      <c r="U26" s="148">
        <v>0</v>
      </c>
      <c r="V26" s="148">
        <v>0</v>
      </c>
      <c r="W26" s="148">
        <v>0</v>
      </c>
      <c r="X26" s="148">
        <v>0</v>
      </c>
      <c r="Y26" s="148">
        <v>0</v>
      </c>
      <c r="Z26" s="148">
        <v>0</v>
      </c>
      <c r="AA26" s="148">
        <v>0</v>
      </c>
      <c r="AB26" s="148">
        <v>0</v>
      </c>
      <c r="AC26" s="148">
        <v>5</v>
      </c>
      <c r="AD26" s="148">
        <v>1</v>
      </c>
      <c r="AE26" s="148">
        <v>0</v>
      </c>
      <c r="AF26" s="148">
        <v>0</v>
      </c>
      <c r="AG26" s="148">
        <v>10</v>
      </c>
      <c r="AH26" s="148">
        <v>2</v>
      </c>
      <c r="AI26" s="148">
        <v>0</v>
      </c>
      <c r="AJ26" s="148">
        <v>2</v>
      </c>
      <c r="AK26" s="148">
        <v>0</v>
      </c>
      <c r="AL26" s="148">
        <v>0</v>
      </c>
      <c r="AM26" s="148">
        <v>5</v>
      </c>
      <c r="AN26" s="148">
        <v>0</v>
      </c>
      <c r="AO26" s="148">
        <v>0</v>
      </c>
      <c r="AP26" s="148">
        <v>1</v>
      </c>
    </row>
    <row r="27" spans="1:42" customFormat="1" ht="15.6" x14ac:dyDescent="0.3">
      <c r="A27" s="171" t="s">
        <v>62</v>
      </c>
      <c r="B27" s="172">
        <v>132</v>
      </c>
      <c r="C27" s="148">
        <v>0</v>
      </c>
      <c r="D27" s="148">
        <v>0</v>
      </c>
      <c r="E27" s="148">
        <v>1</v>
      </c>
      <c r="F27" s="148">
        <v>0</v>
      </c>
      <c r="G27" s="148">
        <v>0</v>
      </c>
      <c r="H27" s="148">
        <v>11</v>
      </c>
      <c r="I27" s="148">
        <v>0</v>
      </c>
      <c r="J27" s="148">
        <v>0</v>
      </c>
      <c r="K27" s="148">
        <v>0</v>
      </c>
      <c r="L27" s="148">
        <v>0</v>
      </c>
      <c r="M27" s="148">
        <v>0</v>
      </c>
      <c r="N27" s="148">
        <v>0</v>
      </c>
      <c r="O27" s="148">
        <v>0</v>
      </c>
      <c r="P27" s="148">
        <v>0</v>
      </c>
      <c r="Q27" s="148">
        <v>3</v>
      </c>
      <c r="R27" s="148">
        <v>0</v>
      </c>
      <c r="S27" s="148">
        <v>51</v>
      </c>
      <c r="T27" s="148">
        <v>3</v>
      </c>
      <c r="U27" s="148">
        <v>0</v>
      </c>
      <c r="V27" s="148">
        <v>0</v>
      </c>
      <c r="W27" s="148">
        <v>4</v>
      </c>
      <c r="X27" s="148">
        <v>1</v>
      </c>
      <c r="Y27" s="148">
        <v>0</v>
      </c>
      <c r="Z27" s="148">
        <v>2</v>
      </c>
      <c r="AA27" s="148">
        <v>0</v>
      </c>
      <c r="AB27" s="148">
        <v>0</v>
      </c>
      <c r="AC27" s="148">
        <v>21</v>
      </c>
      <c r="AD27" s="148">
        <v>0</v>
      </c>
      <c r="AE27" s="148">
        <v>2</v>
      </c>
      <c r="AF27" s="148">
        <v>0</v>
      </c>
      <c r="AG27" s="148">
        <v>13</v>
      </c>
      <c r="AH27" s="148">
        <v>4</v>
      </c>
      <c r="AI27" s="148">
        <v>1</v>
      </c>
      <c r="AJ27" s="148">
        <v>4</v>
      </c>
      <c r="AK27" s="148">
        <v>0</v>
      </c>
      <c r="AL27" s="148">
        <v>0</v>
      </c>
      <c r="AM27" s="148">
        <v>4</v>
      </c>
      <c r="AN27" s="148">
        <v>1</v>
      </c>
      <c r="AO27" s="148">
        <v>2</v>
      </c>
      <c r="AP27" s="148">
        <v>4</v>
      </c>
    </row>
    <row r="28" spans="1:42" customFormat="1" ht="15.6" x14ac:dyDescent="0.3">
      <c r="A28" s="171" t="s">
        <v>63</v>
      </c>
      <c r="B28" s="172">
        <v>93</v>
      </c>
      <c r="C28" s="148">
        <v>0</v>
      </c>
      <c r="D28" s="148">
        <v>0</v>
      </c>
      <c r="E28" s="148">
        <v>0</v>
      </c>
      <c r="F28" s="148">
        <v>1</v>
      </c>
      <c r="G28" s="148">
        <v>0</v>
      </c>
      <c r="H28" s="148">
        <v>3</v>
      </c>
      <c r="I28" s="148">
        <v>1</v>
      </c>
      <c r="J28" s="148">
        <v>2</v>
      </c>
      <c r="K28" s="148">
        <v>0</v>
      </c>
      <c r="L28" s="148">
        <v>0</v>
      </c>
      <c r="M28" s="148">
        <v>0</v>
      </c>
      <c r="N28" s="148">
        <v>0</v>
      </c>
      <c r="O28" s="148">
        <v>1</v>
      </c>
      <c r="P28" s="148">
        <v>0</v>
      </c>
      <c r="Q28" s="148">
        <v>2</v>
      </c>
      <c r="R28" s="148">
        <v>0</v>
      </c>
      <c r="S28" s="148">
        <v>50</v>
      </c>
      <c r="T28" s="148">
        <v>7</v>
      </c>
      <c r="U28" s="148">
        <v>1</v>
      </c>
      <c r="V28" s="148">
        <v>1</v>
      </c>
      <c r="W28" s="148">
        <v>1</v>
      </c>
      <c r="X28" s="148">
        <v>0</v>
      </c>
      <c r="Y28" s="148">
        <v>0</v>
      </c>
      <c r="Z28" s="148">
        <v>1</v>
      </c>
      <c r="AA28" s="148">
        <v>0</v>
      </c>
      <c r="AB28" s="148">
        <v>0</v>
      </c>
      <c r="AC28" s="148">
        <v>7</v>
      </c>
      <c r="AD28" s="148">
        <v>0</v>
      </c>
      <c r="AE28" s="148">
        <v>1</v>
      </c>
      <c r="AF28" s="148">
        <v>0</v>
      </c>
      <c r="AG28" s="148">
        <v>6</v>
      </c>
      <c r="AH28" s="148">
        <v>2</v>
      </c>
      <c r="AI28" s="148">
        <v>0</v>
      </c>
      <c r="AJ28" s="148">
        <v>2</v>
      </c>
      <c r="AK28" s="148">
        <v>0</v>
      </c>
      <c r="AL28" s="148">
        <v>0</v>
      </c>
      <c r="AM28" s="148">
        <v>2</v>
      </c>
      <c r="AN28" s="148">
        <v>0</v>
      </c>
      <c r="AO28" s="148">
        <v>0</v>
      </c>
      <c r="AP28" s="148">
        <v>2</v>
      </c>
    </row>
    <row r="29" spans="1:42" customFormat="1" ht="15.6" x14ac:dyDescent="0.3">
      <c r="A29" s="171" t="s">
        <v>64</v>
      </c>
      <c r="B29" s="172">
        <v>29</v>
      </c>
      <c r="C29" s="148">
        <v>0</v>
      </c>
      <c r="D29" s="148">
        <v>0</v>
      </c>
      <c r="E29" s="148">
        <v>0</v>
      </c>
      <c r="F29" s="148">
        <v>0</v>
      </c>
      <c r="G29" s="148">
        <v>0</v>
      </c>
      <c r="H29" s="148">
        <v>0</v>
      </c>
      <c r="I29" s="148">
        <v>0</v>
      </c>
      <c r="J29" s="148">
        <v>0</v>
      </c>
      <c r="K29" s="148">
        <v>0</v>
      </c>
      <c r="L29" s="148">
        <v>0</v>
      </c>
      <c r="M29" s="148">
        <v>0</v>
      </c>
      <c r="N29" s="148">
        <v>0</v>
      </c>
      <c r="O29" s="148">
        <v>0</v>
      </c>
      <c r="P29" s="148">
        <v>0</v>
      </c>
      <c r="Q29" s="148">
        <v>3</v>
      </c>
      <c r="R29" s="148">
        <v>0</v>
      </c>
      <c r="S29" s="148">
        <v>8</v>
      </c>
      <c r="T29" s="148">
        <v>0</v>
      </c>
      <c r="U29" s="148">
        <v>0</v>
      </c>
      <c r="V29" s="148">
        <v>0</v>
      </c>
      <c r="W29" s="148">
        <v>0</v>
      </c>
      <c r="X29" s="148">
        <v>0</v>
      </c>
      <c r="Y29" s="148">
        <v>0</v>
      </c>
      <c r="Z29" s="148">
        <v>0</v>
      </c>
      <c r="AA29" s="148">
        <v>1</v>
      </c>
      <c r="AB29" s="148">
        <v>0</v>
      </c>
      <c r="AC29" s="148">
        <v>5</v>
      </c>
      <c r="AD29" s="148">
        <v>0</v>
      </c>
      <c r="AE29" s="148">
        <v>0</v>
      </c>
      <c r="AF29" s="148">
        <v>0</v>
      </c>
      <c r="AG29" s="148">
        <v>2</v>
      </c>
      <c r="AH29" s="148">
        <v>1</v>
      </c>
      <c r="AI29" s="148">
        <v>0</v>
      </c>
      <c r="AJ29" s="148">
        <v>3</v>
      </c>
      <c r="AK29" s="148">
        <v>0</v>
      </c>
      <c r="AL29" s="148">
        <v>0</v>
      </c>
      <c r="AM29" s="148">
        <v>3</v>
      </c>
      <c r="AN29" s="148">
        <v>1</v>
      </c>
      <c r="AO29" s="148">
        <v>0</v>
      </c>
      <c r="AP29" s="148">
        <v>2</v>
      </c>
    </row>
    <row r="30" spans="1:42" customFormat="1" ht="15.6" x14ac:dyDescent="0.3">
      <c r="A30" s="171" t="s">
        <v>65</v>
      </c>
      <c r="B30" s="172">
        <v>128</v>
      </c>
      <c r="C30" s="148">
        <v>0</v>
      </c>
      <c r="D30" s="148">
        <v>0</v>
      </c>
      <c r="E30" s="148">
        <v>0</v>
      </c>
      <c r="F30" s="148">
        <v>0</v>
      </c>
      <c r="G30" s="148">
        <v>1</v>
      </c>
      <c r="H30" s="148">
        <v>6</v>
      </c>
      <c r="I30" s="148">
        <v>0</v>
      </c>
      <c r="J30" s="148">
        <v>3</v>
      </c>
      <c r="K30" s="148">
        <v>0</v>
      </c>
      <c r="L30" s="148">
        <v>1</v>
      </c>
      <c r="M30" s="148">
        <v>0</v>
      </c>
      <c r="N30" s="148">
        <v>0</v>
      </c>
      <c r="O30" s="148">
        <v>3</v>
      </c>
      <c r="P30" s="148">
        <v>2</v>
      </c>
      <c r="Q30" s="148">
        <v>2</v>
      </c>
      <c r="R30" s="148">
        <v>0</v>
      </c>
      <c r="S30" s="148">
        <v>45</v>
      </c>
      <c r="T30" s="148">
        <v>6</v>
      </c>
      <c r="U30" s="148">
        <v>0</v>
      </c>
      <c r="V30" s="148">
        <v>0</v>
      </c>
      <c r="W30" s="148">
        <v>0</v>
      </c>
      <c r="X30" s="148">
        <v>0</v>
      </c>
      <c r="Y30" s="148">
        <v>0</v>
      </c>
      <c r="Z30" s="148">
        <v>0</v>
      </c>
      <c r="AA30" s="148">
        <v>0</v>
      </c>
      <c r="AB30" s="148">
        <v>0</v>
      </c>
      <c r="AC30" s="148">
        <v>23</v>
      </c>
      <c r="AD30" s="148">
        <v>0</v>
      </c>
      <c r="AE30" s="148">
        <v>0</v>
      </c>
      <c r="AF30" s="148">
        <v>0</v>
      </c>
      <c r="AG30" s="148">
        <v>14</v>
      </c>
      <c r="AH30" s="148">
        <v>5</v>
      </c>
      <c r="AI30" s="148">
        <v>0</v>
      </c>
      <c r="AJ30" s="148">
        <v>10</v>
      </c>
      <c r="AK30" s="148">
        <v>0</v>
      </c>
      <c r="AL30" s="148">
        <v>0</v>
      </c>
      <c r="AM30" s="148">
        <v>3</v>
      </c>
      <c r="AN30" s="148">
        <v>1</v>
      </c>
      <c r="AO30" s="148">
        <v>2</v>
      </c>
      <c r="AP30" s="148">
        <v>1</v>
      </c>
    </row>
    <row r="31" spans="1:42" customFormat="1" ht="15.6" x14ac:dyDescent="0.3">
      <c r="A31" s="171" t="s">
        <v>66</v>
      </c>
      <c r="B31" s="172">
        <v>157</v>
      </c>
      <c r="C31" s="148">
        <v>0</v>
      </c>
      <c r="D31" s="148">
        <v>0</v>
      </c>
      <c r="E31" s="148">
        <v>2</v>
      </c>
      <c r="F31" s="148">
        <v>1</v>
      </c>
      <c r="G31" s="148">
        <v>1</v>
      </c>
      <c r="H31" s="148">
        <v>10</v>
      </c>
      <c r="I31" s="148">
        <v>0</v>
      </c>
      <c r="J31" s="148">
        <v>4</v>
      </c>
      <c r="K31" s="148">
        <v>1</v>
      </c>
      <c r="L31" s="148">
        <v>2</v>
      </c>
      <c r="M31" s="148">
        <v>2</v>
      </c>
      <c r="N31" s="148">
        <v>0</v>
      </c>
      <c r="O31" s="148">
        <v>1</v>
      </c>
      <c r="P31" s="148">
        <v>3</v>
      </c>
      <c r="Q31" s="148">
        <v>3</v>
      </c>
      <c r="R31" s="148">
        <v>0</v>
      </c>
      <c r="S31" s="148">
        <v>23</v>
      </c>
      <c r="T31" s="148">
        <v>5</v>
      </c>
      <c r="U31" s="148">
        <v>2</v>
      </c>
      <c r="V31" s="148">
        <v>0</v>
      </c>
      <c r="W31" s="148">
        <v>3</v>
      </c>
      <c r="X31" s="148">
        <v>2</v>
      </c>
      <c r="Y31" s="148">
        <v>1</v>
      </c>
      <c r="Z31" s="148">
        <v>1</v>
      </c>
      <c r="AA31" s="148">
        <v>0</v>
      </c>
      <c r="AB31" s="148">
        <v>2</v>
      </c>
      <c r="AC31" s="148">
        <v>17</v>
      </c>
      <c r="AD31" s="148">
        <v>0</v>
      </c>
      <c r="AE31" s="148">
        <v>3</v>
      </c>
      <c r="AF31" s="148">
        <v>1</v>
      </c>
      <c r="AG31" s="148">
        <v>9</v>
      </c>
      <c r="AH31" s="148">
        <v>23</v>
      </c>
      <c r="AI31" s="148">
        <v>4</v>
      </c>
      <c r="AJ31" s="148">
        <v>8</v>
      </c>
      <c r="AK31" s="148">
        <v>0</v>
      </c>
      <c r="AL31" s="148">
        <v>3</v>
      </c>
      <c r="AM31" s="148">
        <v>5</v>
      </c>
      <c r="AN31" s="148">
        <v>7</v>
      </c>
      <c r="AO31" s="148">
        <v>3</v>
      </c>
      <c r="AP31" s="148">
        <v>5</v>
      </c>
    </row>
    <row r="32" spans="1:42" customFormat="1" ht="15.6" x14ac:dyDescent="0.3">
      <c r="A32" s="171" t="s">
        <v>67</v>
      </c>
      <c r="B32" s="172">
        <v>34</v>
      </c>
      <c r="C32" s="148">
        <v>2</v>
      </c>
      <c r="D32" s="148">
        <v>0</v>
      </c>
      <c r="E32" s="148">
        <v>0</v>
      </c>
      <c r="F32" s="148">
        <v>0</v>
      </c>
      <c r="G32" s="148">
        <v>1</v>
      </c>
      <c r="H32" s="148">
        <v>1</v>
      </c>
      <c r="I32" s="148">
        <v>0</v>
      </c>
      <c r="J32" s="148">
        <v>0</v>
      </c>
      <c r="K32" s="148">
        <v>0</v>
      </c>
      <c r="L32" s="148">
        <v>0</v>
      </c>
      <c r="M32" s="148">
        <v>2</v>
      </c>
      <c r="N32" s="148">
        <v>0</v>
      </c>
      <c r="O32" s="148">
        <v>0</v>
      </c>
      <c r="P32" s="148">
        <v>0</v>
      </c>
      <c r="Q32" s="148">
        <v>0</v>
      </c>
      <c r="R32" s="148">
        <v>0</v>
      </c>
      <c r="S32" s="148">
        <v>15</v>
      </c>
      <c r="T32" s="148">
        <v>1</v>
      </c>
      <c r="U32" s="148">
        <v>0</v>
      </c>
      <c r="V32" s="148">
        <v>0</v>
      </c>
      <c r="W32" s="148">
        <v>0</v>
      </c>
      <c r="X32" s="148">
        <v>0</v>
      </c>
      <c r="Y32" s="148">
        <v>0</v>
      </c>
      <c r="Z32" s="148">
        <v>0</v>
      </c>
      <c r="AA32" s="148">
        <v>0</v>
      </c>
      <c r="AB32" s="148">
        <v>0</v>
      </c>
      <c r="AC32" s="148">
        <v>3</v>
      </c>
      <c r="AD32" s="148">
        <v>0</v>
      </c>
      <c r="AE32" s="148">
        <v>1</v>
      </c>
      <c r="AF32" s="148">
        <v>0</v>
      </c>
      <c r="AG32" s="148">
        <v>0</v>
      </c>
      <c r="AH32" s="148">
        <v>1</v>
      </c>
      <c r="AI32" s="148">
        <v>0</v>
      </c>
      <c r="AJ32" s="148">
        <v>4</v>
      </c>
      <c r="AK32" s="148">
        <v>0</v>
      </c>
      <c r="AL32" s="148">
        <v>0</v>
      </c>
      <c r="AM32" s="148">
        <v>0</v>
      </c>
      <c r="AN32" s="148">
        <v>0</v>
      </c>
      <c r="AO32" s="148">
        <v>0</v>
      </c>
      <c r="AP32" s="148">
        <v>3</v>
      </c>
    </row>
    <row r="33" spans="1:42" customFormat="1" ht="15.6" x14ac:dyDescent="0.3">
      <c r="A33" s="171" t="s">
        <v>68</v>
      </c>
      <c r="B33" s="172">
        <v>241</v>
      </c>
      <c r="C33" s="148">
        <v>0</v>
      </c>
      <c r="D33" s="148">
        <v>0</v>
      </c>
      <c r="E33" s="148">
        <v>4</v>
      </c>
      <c r="F33" s="148">
        <v>3</v>
      </c>
      <c r="G33" s="148">
        <v>2</v>
      </c>
      <c r="H33" s="148">
        <v>25</v>
      </c>
      <c r="I33" s="148">
        <v>0</v>
      </c>
      <c r="J33" s="148">
        <v>2</v>
      </c>
      <c r="K33" s="148">
        <v>1</v>
      </c>
      <c r="L33" s="148">
        <v>1</v>
      </c>
      <c r="M33" s="148">
        <v>0</v>
      </c>
      <c r="N33" s="148">
        <v>0</v>
      </c>
      <c r="O33" s="148">
        <v>1</v>
      </c>
      <c r="P33" s="148">
        <v>4</v>
      </c>
      <c r="Q33" s="148">
        <v>5</v>
      </c>
      <c r="R33" s="148">
        <v>0</v>
      </c>
      <c r="S33" s="148">
        <v>72</v>
      </c>
      <c r="T33" s="148">
        <v>15</v>
      </c>
      <c r="U33" s="148">
        <v>1</v>
      </c>
      <c r="V33" s="148">
        <v>1</v>
      </c>
      <c r="W33" s="148">
        <v>2</v>
      </c>
      <c r="X33" s="148">
        <v>0</v>
      </c>
      <c r="Y33" s="148">
        <v>1</v>
      </c>
      <c r="Z33" s="148">
        <v>2</v>
      </c>
      <c r="AA33" s="148">
        <v>2</v>
      </c>
      <c r="AB33" s="148">
        <v>0</v>
      </c>
      <c r="AC33" s="148">
        <v>22</v>
      </c>
      <c r="AD33" s="148">
        <v>2</v>
      </c>
      <c r="AE33" s="148">
        <v>4</v>
      </c>
      <c r="AF33" s="148">
        <v>0</v>
      </c>
      <c r="AG33" s="148">
        <v>24</v>
      </c>
      <c r="AH33" s="148">
        <v>18</v>
      </c>
      <c r="AI33" s="148">
        <v>1</v>
      </c>
      <c r="AJ33" s="148">
        <v>15</v>
      </c>
      <c r="AK33" s="148">
        <v>0</v>
      </c>
      <c r="AL33" s="148">
        <v>1</v>
      </c>
      <c r="AM33" s="148">
        <v>8</v>
      </c>
      <c r="AN33" s="148">
        <v>0</v>
      </c>
      <c r="AO33" s="148">
        <v>0</v>
      </c>
      <c r="AP33" s="148">
        <v>2</v>
      </c>
    </row>
    <row r="34" spans="1:42" customFormat="1" ht="15.6" x14ac:dyDescent="0.3">
      <c r="A34" s="171" t="s">
        <v>69</v>
      </c>
      <c r="B34" s="172">
        <v>18</v>
      </c>
      <c r="C34" s="148">
        <v>0</v>
      </c>
      <c r="D34" s="148">
        <v>0</v>
      </c>
      <c r="E34" s="148">
        <v>0</v>
      </c>
      <c r="F34" s="148">
        <v>0</v>
      </c>
      <c r="G34" s="148">
        <v>0</v>
      </c>
      <c r="H34" s="148">
        <v>0</v>
      </c>
      <c r="I34" s="148">
        <v>0</v>
      </c>
      <c r="J34" s="148">
        <v>0</v>
      </c>
      <c r="K34" s="148">
        <v>0</v>
      </c>
      <c r="L34" s="148">
        <v>0</v>
      </c>
      <c r="M34" s="148">
        <v>0</v>
      </c>
      <c r="N34" s="148">
        <v>0</v>
      </c>
      <c r="O34" s="148">
        <v>0</v>
      </c>
      <c r="P34" s="148">
        <v>0</v>
      </c>
      <c r="Q34" s="148">
        <v>0</v>
      </c>
      <c r="R34" s="148">
        <v>0</v>
      </c>
      <c r="S34" s="148">
        <v>7</v>
      </c>
      <c r="T34" s="148">
        <v>4</v>
      </c>
      <c r="U34" s="148">
        <v>0</v>
      </c>
      <c r="V34" s="148">
        <v>0</v>
      </c>
      <c r="W34" s="148">
        <v>0</v>
      </c>
      <c r="X34" s="148">
        <v>0</v>
      </c>
      <c r="Y34" s="148">
        <v>0</v>
      </c>
      <c r="Z34" s="148">
        <v>0</v>
      </c>
      <c r="AA34" s="148">
        <v>0</v>
      </c>
      <c r="AB34" s="148">
        <v>0</v>
      </c>
      <c r="AC34" s="148">
        <v>5</v>
      </c>
      <c r="AD34" s="148">
        <v>0</v>
      </c>
      <c r="AE34" s="148">
        <v>0</v>
      </c>
      <c r="AF34" s="148">
        <v>0</v>
      </c>
      <c r="AG34" s="148">
        <v>0</v>
      </c>
      <c r="AH34" s="148">
        <v>1</v>
      </c>
      <c r="AI34" s="148">
        <v>0</v>
      </c>
      <c r="AJ34" s="148">
        <v>0</v>
      </c>
      <c r="AK34" s="148">
        <v>0</v>
      </c>
      <c r="AL34" s="148">
        <v>0</v>
      </c>
      <c r="AM34" s="148">
        <v>1</v>
      </c>
      <c r="AN34" s="148">
        <v>0</v>
      </c>
      <c r="AO34" s="148">
        <v>0</v>
      </c>
      <c r="AP34" s="148">
        <v>0</v>
      </c>
    </row>
    <row r="35" spans="1:42" customFormat="1" ht="15.6" x14ac:dyDescent="0.3">
      <c r="A35" s="171" t="s">
        <v>70</v>
      </c>
      <c r="B35" s="172">
        <v>89</v>
      </c>
      <c r="C35" s="148">
        <v>1</v>
      </c>
      <c r="D35" s="148">
        <v>0</v>
      </c>
      <c r="E35" s="148">
        <v>1</v>
      </c>
      <c r="F35" s="148">
        <v>0</v>
      </c>
      <c r="G35" s="148">
        <v>0</v>
      </c>
      <c r="H35" s="148">
        <v>3</v>
      </c>
      <c r="I35" s="148">
        <v>0</v>
      </c>
      <c r="J35" s="148">
        <v>0</v>
      </c>
      <c r="K35" s="148">
        <v>0</v>
      </c>
      <c r="L35" s="148">
        <v>0</v>
      </c>
      <c r="M35" s="148">
        <v>1</v>
      </c>
      <c r="N35" s="148">
        <v>0</v>
      </c>
      <c r="O35" s="148">
        <v>0</v>
      </c>
      <c r="P35" s="148">
        <v>0</v>
      </c>
      <c r="Q35" s="148">
        <v>1</v>
      </c>
      <c r="R35" s="148">
        <v>0</v>
      </c>
      <c r="S35" s="148">
        <v>53</v>
      </c>
      <c r="T35" s="148">
        <v>2</v>
      </c>
      <c r="U35" s="148">
        <v>0</v>
      </c>
      <c r="V35" s="148">
        <v>0</v>
      </c>
      <c r="W35" s="148">
        <v>0</v>
      </c>
      <c r="X35" s="148">
        <v>0</v>
      </c>
      <c r="Y35" s="148">
        <v>0</v>
      </c>
      <c r="Z35" s="148">
        <v>0</v>
      </c>
      <c r="AA35" s="148">
        <v>0</v>
      </c>
      <c r="AB35" s="148">
        <v>0</v>
      </c>
      <c r="AC35" s="148">
        <v>9</v>
      </c>
      <c r="AD35" s="148">
        <v>1</v>
      </c>
      <c r="AE35" s="148">
        <v>0</v>
      </c>
      <c r="AF35" s="148">
        <v>0</v>
      </c>
      <c r="AG35" s="148">
        <v>6</v>
      </c>
      <c r="AH35" s="148">
        <v>3</v>
      </c>
      <c r="AI35" s="148">
        <v>0</v>
      </c>
      <c r="AJ35" s="148">
        <v>3</v>
      </c>
      <c r="AK35" s="148">
        <v>0</v>
      </c>
      <c r="AL35" s="148">
        <v>0</v>
      </c>
      <c r="AM35" s="148">
        <v>0</v>
      </c>
      <c r="AN35" s="148">
        <v>0</v>
      </c>
      <c r="AO35" s="148">
        <v>1</v>
      </c>
      <c r="AP35" s="148">
        <v>4</v>
      </c>
    </row>
    <row r="36" spans="1:42" customFormat="1" ht="15.6" x14ac:dyDescent="0.3">
      <c r="A36" s="171" t="s">
        <v>71</v>
      </c>
      <c r="B36" s="172">
        <v>81</v>
      </c>
      <c r="C36" s="148">
        <v>0</v>
      </c>
      <c r="D36" s="148">
        <v>0</v>
      </c>
      <c r="E36" s="148">
        <v>1</v>
      </c>
      <c r="F36" s="148">
        <v>0</v>
      </c>
      <c r="G36" s="148">
        <v>1</v>
      </c>
      <c r="H36" s="148">
        <v>6</v>
      </c>
      <c r="I36" s="148">
        <v>0</v>
      </c>
      <c r="J36" s="148">
        <v>0</v>
      </c>
      <c r="K36" s="148">
        <v>0</v>
      </c>
      <c r="L36" s="148">
        <v>0</v>
      </c>
      <c r="M36" s="148">
        <v>0</v>
      </c>
      <c r="N36" s="148">
        <v>0</v>
      </c>
      <c r="O36" s="148">
        <v>0</v>
      </c>
      <c r="P36" s="148">
        <v>2</v>
      </c>
      <c r="Q36" s="148">
        <v>0</v>
      </c>
      <c r="R36" s="148">
        <v>2</v>
      </c>
      <c r="S36" s="148">
        <v>28</v>
      </c>
      <c r="T36" s="148">
        <v>8</v>
      </c>
      <c r="U36" s="148">
        <v>0</v>
      </c>
      <c r="V36" s="148">
        <v>0</v>
      </c>
      <c r="W36" s="148">
        <v>1</v>
      </c>
      <c r="X36" s="148">
        <v>0</v>
      </c>
      <c r="Y36" s="148">
        <v>0</v>
      </c>
      <c r="Z36" s="148">
        <v>0</v>
      </c>
      <c r="AA36" s="148">
        <v>0</v>
      </c>
      <c r="AB36" s="148">
        <v>0</v>
      </c>
      <c r="AC36" s="148">
        <v>8</v>
      </c>
      <c r="AD36" s="148">
        <v>0</v>
      </c>
      <c r="AE36" s="148">
        <v>1</v>
      </c>
      <c r="AF36" s="148">
        <v>0</v>
      </c>
      <c r="AG36" s="148">
        <v>2</v>
      </c>
      <c r="AH36" s="148">
        <v>9</v>
      </c>
      <c r="AI36" s="148">
        <v>0</v>
      </c>
      <c r="AJ36" s="148">
        <v>6</v>
      </c>
      <c r="AK36" s="148">
        <v>0</v>
      </c>
      <c r="AL36" s="148">
        <v>1</v>
      </c>
      <c r="AM36" s="148">
        <v>3</v>
      </c>
      <c r="AN36" s="148">
        <v>0</v>
      </c>
      <c r="AO36" s="148">
        <v>2</v>
      </c>
      <c r="AP36" s="148">
        <v>0</v>
      </c>
    </row>
    <row r="37" spans="1:42" customFormat="1" ht="15.6" x14ac:dyDescent="0.3">
      <c r="A37" s="171" t="s">
        <v>72</v>
      </c>
      <c r="B37" s="172">
        <v>231</v>
      </c>
      <c r="C37" s="148">
        <v>0</v>
      </c>
      <c r="D37" s="148">
        <v>0</v>
      </c>
      <c r="E37" s="148">
        <v>4</v>
      </c>
      <c r="F37" s="148">
        <v>1</v>
      </c>
      <c r="G37" s="148">
        <v>2</v>
      </c>
      <c r="H37" s="148">
        <v>10</v>
      </c>
      <c r="I37" s="148">
        <v>0</v>
      </c>
      <c r="J37" s="148">
        <v>0</v>
      </c>
      <c r="K37" s="148">
        <v>0</v>
      </c>
      <c r="L37" s="148">
        <v>0</v>
      </c>
      <c r="M37" s="148">
        <v>0</v>
      </c>
      <c r="N37" s="148">
        <v>0</v>
      </c>
      <c r="O37" s="148">
        <v>0</v>
      </c>
      <c r="P37" s="148">
        <v>2</v>
      </c>
      <c r="Q37" s="148">
        <v>8</v>
      </c>
      <c r="R37" s="148">
        <v>0</v>
      </c>
      <c r="S37" s="148">
        <v>136</v>
      </c>
      <c r="T37" s="148">
        <v>5</v>
      </c>
      <c r="U37" s="148">
        <v>2</v>
      </c>
      <c r="V37" s="148">
        <v>0</v>
      </c>
      <c r="W37" s="148">
        <v>0</v>
      </c>
      <c r="X37" s="148">
        <v>0</v>
      </c>
      <c r="Y37" s="148">
        <v>0</v>
      </c>
      <c r="Z37" s="148">
        <v>0</v>
      </c>
      <c r="AA37" s="148">
        <v>0</v>
      </c>
      <c r="AB37" s="148">
        <v>0</v>
      </c>
      <c r="AC37" s="148">
        <v>22</v>
      </c>
      <c r="AD37" s="148">
        <v>0</v>
      </c>
      <c r="AE37" s="148">
        <v>2</v>
      </c>
      <c r="AF37" s="148">
        <v>0</v>
      </c>
      <c r="AG37" s="148">
        <v>14</v>
      </c>
      <c r="AH37" s="148">
        <v>1</v>
      </c>
      <c r="AI37" s="148">
        <v>0</v>
      </c>
      <c r="AJ37" s="148">
        <v>8</v>
      </c>
      <c r="AK37" s="148">
        <v>0</v>
      </c>
      <c r="AL37" s="148">
        <v>0</v>
      </c>
      <c r="AM37" s="148">
        <v>9</v>
      </c>
      <c r="AN37" s="148">
        <v>0</v>
      </c>
      <c r="AO37" s="148">
        <v>0</v>
      </c>
      <c r="AP37" s="148">
        <v>5</v>
      </c>
    </row>
    <row r="38" spans="1:42" customFormat="1" ht="15.6" x14ac:dyDescent="0.3">
      <c r="A38" s="171" t="s">
        <v>73</v>
      </c>
      <c r="B38" s="172">
        <v>174</v>
      </c>
      <c r="C38" s="148">
        <v>0</v>
      </c>
      <c r="D38" s="148">
        <v>0</v>
      </c>
      <c r="E38" s="148">
        <v>1</v>
      </c>
      <c r="F38" s="148">
        <v>1</v>
      </c>
      <c r="G38" s="148">
        <v>1</v>
      </c>
      <c r="H38" s="148">
        <v>9</v>
      </c>
      <c r="I38" s="148">
        <v>0</v>
      </c>
      <c r="J38" s="148">
        <v>1</v>
      </c>
      <c r="K38" s="148">
        <v>0</v>
      </c>
      <c r="L38" s="148">
        <v>0</v>
      </c>
      <c r="M38" s="148">
        <v>0</v>
      </c>
      <c r="N38" s="148">
        <v>0</v>
      </c>
      <c r="O38" s="148">
        <v>0</v>
      </c>
      <c r="P38" s="148">
        <v>1</v>
      </c>
      <c r="Q38" s="148">
        <v>2</v>
      </c>
      <c r="R38" s="148">
        <v>0</v>
      </c>
      <c r="S38" s="148">
        <v>85</v>
      </c>
      <c r="T38" s="148">
        <v>2</v>
      </c>
      <c r="U38" s="148">
        <v>0</v>
      </c>
      <c r="V38" s="148">
        <v>0</v>
      </c>
      <c r="W38" s="148">
        <v>4</v>
      </c>
      <c r="X38" s="148">
        <v>0</v>
      </c>
      <c r="Y38" s="148">
        <v>3</v>
      </c>
      <c r="Z38" s="148">
        <v>0</v>
      </c>
      <c r="AA38" s="148">
        <v>0</v>
      </c>
      <c r="AB38" s="148">
        <v>0</v>
      </c>
      <c r="AC38" s="148">
        <v>21</v>
      </c>
      <c r="AD38" s="148">
        <v>1</v>
      </c>
      <c r="AE38" s="148">
        <v>1</v>
      </c>
      <c r="AF38" s="148">
        <v>0</v>
      </c>
      <c r="AG38" s="148">
        <v>13</v>
      </c>
      <c r="AH38" s="148">
        <v>5</v>
      </c>
      <c r="AI38" s="148">
        <v>0</v>
      </c>
      <c r="AJ38" s="148">
        <v>14</v>
      </c>
      <c r="AK38" s="148">
        <v>0</v>
      </c>
      <c r="AL38" s="148">
        <v>0</v>
      </c>
      <c r="AM38" s="148">
        <v>4</v>
      </c>
      <c r="AN38" s="148">
        <v>0</v>
      </c>
      <c r="AO38" s="148">
        <v>3</v>
      </c>
      <c r="AP38" s="148">
        <v>2</v>
      </c>
    </row>
    <row r="39" spans="1:42" customFormat="1" ht="15.6" x14ac:dyDescent="0.3">
      <c r="A39" s="171" t="s">
        <v>74</v>
      </c>
      <c r="B39" s="172">
        <v>24</v>
      </c>
      <c r="C39" s="148">
        <v>0</v>
      </c>
      <c r="D39" s="148">
        <v>0</v>
      </c>
      <c r="E39" s="148">
        <v>0</v>
      </c>
      <c r="F39" s="148">
        <v>1</v>
      </c>
      <c r="G39" s="148">
        <v>1</v>
      </c>
      <c r="H39" s="148">
        <v>5</v>
      </c>
      <c r="I39" s="148">
        <v>0</v>
      </c>
      <c r="J39" s="148">
        <v>1</v>
      </c>
      <c r="K39" s="148">
        <v>0</v>
      </c>
      <c r="L39" s="148">
        <v>0</v>
      </c>
      <c r="M39" s="148">
        <v>0</v>
      </c>
      <c r="N39" s="148">
        <v>0</v>
      </c>
      <c r="O39" s="148">
        <v>1</v>
      </c>
      <c r="P39" s="148">
        <v>1</v>
      </c>
      <c r="Q39" s="148">
        <v>0</v>
      </c>
      <c r="R39" s="148">
        <v>0</v>
      </c>
      <c r="S39" s="148">
        <v>5</v>
      </c>
      <c r="T39" s="148">
        <v>1</v>
      </c>
      <c r="U39" s="148">
        <v>0</v>
      </c>
      <c r="V39" s="148">
        <v>0</v>
      </c>
      <c r="W39" s="148">
        <v>0</v>
      </c>
      <c r="X39" s="148">
        <v>0</v>
      </c>
      <c r="Y39" s="148">
        <v>1</v>
      </c>
      <c r="Z39" s="148">
        <v>0</v>
      </c>
      <c r="AA39" s="148">
        <v>1</v>
      </c>
      <c r="AB39" s="148">
        <v>0</v>
      </c>
      <c r="AC39" s="148">
        <v>3</v>
      </c>
      <c r="AD39" s="148">
        <v>0</v>
      </c>
      <c r="AE39" s="148">
        <v>0</v>
      </c>
      <c r="AF39" s="148">
        <v>0</v>
      </c>
      <c r="AG39" s="148">
        <v>0</v>
      </c>
      <c r="AH39" s="148">
        <v>3</v>
      </c>
      <c r="AI39" s="148">
        <v>0</v>
      </c>
      <c r="AJ39" s="148">
        <v>0</v>
      </c>
      <c r="AK39" s="148">
        <v>0</v>
      </c>
      <c r="AL39" s="148">
        <v>0</v>
      </c>
      <c r="AM39" s="148">
        <v>0</v>
      </c>
      <c r="AN39" s="148">
        <v>0</v>
      </c>
      <c r="AO39" s="148">
        <v>0</v>
      </c>
      <c r="AP39" s="148">
        <v>0</v>
      </c>
    </row>
    <row r="40" spans="1:42" customFormat="1" ht="15.6" x14ac:dyDescent="0.3">
      <c r="A40" s="171" t="s">
        <v>75</v>
      </c>
      <c r="B40" s="172">
        <v>132</v>
      </c>
      <c r="C40" s="148">
        <v>0</v>
      </c>
      <c r="D40" s="148">
        <v>0</v>
      </c>
      <c r="E40" s="148">
        <v>1</v>
      </c>
      <c r="F40" s="148">
        <v>0</v>
      </c>
      <c r="G40" s="148">
        <v>1</v>
      </c>
      <c r="H40" s="148">
        <v>9</v>
      </c>
      <c r="I40" s="148">
        <v>0</v>
      </c>
      <c r="J40" s="148">
        <v>1</v>
      </c>
      <c r="K40" s="148">
        <v>0</v>
      </c>
      <c r="L40" s="148">
        <v>0</v>
      </c>
      <c r="M40" s="148">
        <v>1</v>
      </c>
      <c r="N40" s="148">
        <v>0</v>
      </c>
      <c r="O40" s="148">
        <v>0</v>
      </c>
      <c r="P40" s="148">
        <v>0</v>
      </c>
      <c r="Q40" s="148">
        <v>2</v>
      </c>
      <c r="R40" s="148">
        <v>1</v>
      </c>
      <c r="S40" s="148">
        <v>53</v>
      </c>
      <c r="T40" s="148">
        <v>6</v>
      </c>
      <c r="U40" s="148">
        <v>0</v>
      </c>
      <c r="V40" s="148">
        <v>0</v>
      </c>
      <c r="W40" s="148">
        <v>0</v>
      </c>
      <c r="X40" s="148">
        <v>0</v>
      </c>
      <c r="Y40" s="148">
        <v>0</v>
      </c>
      <c r="Z40" s="148">
        <v>0</v>
      </c>
      <c r="AA40" s="148">
        <v>0</v>
      </c>
      <c r="AB40" s="148">
        <v>0</v>
      </c>
      <c r="AC40" s="148">
        <v>24</v>
      </c>
      <c r="AD40" s="148">
        <v>0</v>
      </c>
      <c r="AE40" s="148">
        <v>0</v>
      </c>
      <c r="AF40" s="148">
        <v>0</v>
      </c>
      <c r="AG40" s="148">
        <v>6</v>
      </c>
      <c r="AH40" s="148">
        <v>5</v>
      </c>
      <c r="AI40" s="148">
        <v>1</v>
      </c>
      <c r="AJ40" s="148">
        <v>6</v>
      </c>
      <c r="AK40" s="148">
        <v>0</v>
      </c>
      <c r="AL40" s="148">
        <v>0</v>
      </c>
      <c r="AM40" s="148">
        <v>8</v>
      </c>
      <c r="AN40" s="148">
        <v>0</v>
      </c>
      <c r="AO40" s="148">
        <v>1</v>
      </c>
      <c r="AP40" s="148">
        <v>6</v>
      </c>
    </row>
    <row r="41" spans="1:42" customFormat="1" ht="15.6" x14ac:dyDescent="0.3">
      <c r="A41" s="171" t="s">
        <v>76</v>
      </c>
      <c r="B41" s="172">
        <v>84</v>
      </c>
      <c r="C41" s="148">
        <v>0</v>
      </c>
      <c r="D41" s="148">
        <v>0</v>
      </c>
      <c r="E41" s="148">
        <v>2</v>
      </c>
      <c r="F41" s="148">
        <v>2</v>
      </c>
      <c r="G41" s="148">
        <v>1</v>
      </c>
      <c r="H41" s="148">
        <v>4</v>
      </c>
      <c r="I41" s="148">
        <v>0</v>
      </c>
      <c r="J41" s="148">
        <v>0</v>
      </c>
      <c r="K41" s="148">
        <v>0</v>
      </c>
      <c r="L41" s="148">
        <v>0</v>
      </c>
      <c r="M41" s="148">
        <v>0</v>
      </c>
      <c r="N41" s="148">
        <v>0</v>
      </c>
      <c r="O41" s="148">
        <v>0</v>
      </c>
      <c r="P41" s="148">
        <v>0</v>
      </c>
      <c r="Q41" s="148">
        <v>1</v>
      </c>
      <c r="R41" s="148">
        <v>0</v>
      </c>
      <c r="S41" s="148">
        <v>30</v>
      </c>
      <c r="T41" s="148">
        <v>5</v>
      </c>
      <c r="U41" s="148">
        <v>0</v>
      </c>
      <c r="V41" s="148">
        <v>0</v>
      </c>
      <c r="W41" s="148">
        <v>0</v>
      </c>
      <c r="X41" s="148">
        <v>0</v>
      </c>
      <c r="Y41" s="148">
        <v>2</v>
      </c>
      <c r="Z41" s="148">
        <v>0</v>
      </c>
      <c r="AA41" s="148">
        <v>0</v>
      </c>
      <c r="AB41" s="148">
        <v>0</v>
      </c>
      <c r="AC41" s="148">
        <v>10</v>
      </c>
      <c r="AD41" s="148">
        <v>1</v>
      </c>
      <c r="AE41" s="148">
        <v>1</v>
      </c>
      <c r="AF41" s="148">
        <v>0</v>
      </c>
      <c r="AG41" s="148">
        <v>5</v>
      </c>
      <c r="AH41" s="148">
        <v>4</v>
      </c>
      <c r="AI41" s="148">
        <v>1</v>
      </c>
      <c r="AJ41" s="148">
        <v>7</v>
      </c>
      <c r="AK41" s="148">
        <v>0</v>
      </c>
      <c r="AL41" s="148">
        <v>0</v>
      </c>
      <c r="AM41" s="148">
        <v>2</v>
      </c>
      <c r="AN41" s="148">
        <v>0</v>
      </c>
      <c r="AO41" s="148">
        <v>2</v>
      </c>
      <c r="AP41" s="148">
        <v>4</v>
      </c>
    </row>
    <row r="42" spans="1:42" customFormat="1" ht="15.6" x14ac:dyDescent="0.3">
      <c r="A42" s="171" t="s">
        <v>77</v>
      </c>
      <c r="B42" s="172">
        <v>1231</v>
      </c>
      <c r="C42" s="148">
        <v>0</v>
      </c>
      <c r="D42" s="148">
        <v>7</v>
      </c>
      <c r="E42" s="148">
        <v>46</v>
      </c>
      <c r="F42" s="148">
        <v>6</v>
      </c>
      <c r="G42" s="148">
        <v>7</v>
      </c>
      <c r="H42" s="148">
        <v>437</v>
      </c>
      <c r="I42" s="148">
        <v>0</v>
      </c>
      <c r="J42" s="148">
        <v>54</v>
      </c>
      <c r="K42" s="148">
        <v>5</v>
      </c>
      <c r="L42" s="148">
        <v>0</v>
      </c>
      <c r="M42" s="148">
        <v>10</v>
      </c>
      <c r="N42" s="148">
        <v>1</v>
      </c>
      <c r="O42" s="148">
        <v>4</v>
      </c>
      <c r="P42" s="148">
        <v>10</v>
      </c>
      <c r="Q42" s="148">
        <v>8</v>
      </c>
      <c r="R42" s="148">
        <v>10</v>
      </c>
      <c r="S42" s="148">
        <v>186</v>
      </c>
      <c r="T42" s="148">
        <v>31</v>
      </c>
      <c r="U42" s="148">
        <v>7</v>
      </c>
      <c r="V42" s="148">
        <v>29</v>
      </c>
      <c r="W42" s="148">
        <v>22</v>
      </c>
      <c r="X42" s="148">
        <v>0</v>
      </c>
      <c r="Y42" s="148">
        <v>3</v>
      </c>
      <c r="Z42" s="148">
        <v>0</v>
      </c>
      <c r="AA42" s="148">
        <v>15</v>
      </c>
      <c r="AB42" s="148">
        <v>1</v>
      </c>
      <c r="AC42" s="148">
        <v>59</v>
      </c>
      <c r="AD42" s="148">
        <v>3</v>
      </c>
      <c r="AE42" s="148">
        <v>4</v>
      </c>
      <c r="AF42" s="148">
        <v>15</v>
      </c>
      <c r="AG42" s="148">
        <v>55</v>
      </c>
      <c r="AH42" s="148">
        <v>55</v>
      </c>
      <c r="AI42" s="148">
        <v>7</v>
      </c>
      <c r="AJ42" s="148">
        <v>29</v>
      </c>
      <c r="AK42" s="148">
        <v>2</v>
      </c>
      <c r="AL42" s="148">
        <v>19</v>
      </c>
      <c r="AM42" s="148">
        <v>36</v>
      </c>
      <c r="AN42" s="148">
        <v>3</v>
      </c>
      <c r="AO42" s="148">
        <v>23</v>
      </c>
      <c r="AP42" s="148">
        <v>22</v>
      </c>
    </row>
    <row r="43" spans="1:42" customFormat="1" ht="15.6" x14ac:dyDescent="0.3">
      <c r="A43" s="171" t="s">
        <v>78</v>
      </c>
      <c r="B43" s="172">
        <v>154</v>
      </c>
      <c r="C43" s="148">
        <v>0</v>
      </c>
      <c r="D43" s="148">
        <v>0</v>
      </c>
      <c r="E43" s="148">
        <v>3</v>
      </c>
      <c r="F43" s="148">
        <v>0</v>
      </c>
      <c r="G43" s="148">
        <v>0</v>
      </c>
      <c r="H43" s="148">
        <v>6</v>
      </c>
      <c r="I43" s="148">
        <v>0</v>
      </c>
      <c r="J43" s="148">
        <v>1</v>
      </c>
      <c r="K43" s="148">
        <v>0</v>
      </c>
      <c r="L43" s="148">
        <v>0</v>
      </c>
      <c r="M43" s="148">
        <v>0</v>
      </c>
      <c r="N43" s="148">
        <v>0</v>
      </c>
      <c r="O43" s="148">
        <v>1</v>
      </c>
      <c r="P43" s="148">
        <v>1</v>
      </c>
      <c r="Q43" s="148">
        <v>1</v>
      </c>
      <c r="R43" s="148">
        <v>1</v>
      </c>
      <c r="S43" s="148">
        <v>91</v>
      </c>
      <c r="T43" s="148">
        <v>6</v>
      </c>
      <c r="U43" s="148">
        <v>1</v>
      </c>
      <c r="V43" s="148">
        <v>0</v>
      </c>
      <c r="W43" s="148">
        <v>2</v>
      </c>
      <c r="X43" s="148">
        <v>0</v>
      </c>
      <c r="Y43" s="148">
        <v>1</v>
      </c>
      <c r="Z43" s="148">
        <v>0</v>
      </c>
      <c r="AA43" s="148">
        <v>0</v>
      </c>
      <c r="AB43" s="148">
        <v>0</v>
      </c>
      <c r="AC43" s="148">
        <v>14</v>
      </c>
      <c r="AD43" s="148">
        <v>1</v>
      </c>
      <c r="AE43" s="148">
        <v>2</v>
      </c>
      <c r="AF43" s="148">
        <v>0</v>
      </c>
      <c r="AG43" s="148">
        <v>8</v>
      </c>
      <c r="AH43" s="148">
        <v>3</v>
      </c>
      <c r="AI43" s="148">
        <v>0</v>
      </c>
      <c r="AJ43" s="148">
        <v>6</v>
      </c>
      <c r="AK43" s="148">
        <v>0</v>
      </c>
      <c r="AL43" s="148">
        <v>0</v>
      </c>
      <c r="AM43" s="148">
        <v>1</v>
      </c>
      <c r="AN43" s="148">
        <v>0</v>
      </c>
      <c r="AO43" s="148">
        <v>0</v>
      </c>
      <c r="AP43" s="148">
        <v>4</v>
      </c>
    </row>
    <row r="44" spans="1:42" customFormat="1" ht="15.6" x14ac:dyDescent="0.3">
      <c r="A44" s="171" t="s">
        <v>79</v>
      </c>
      <c r="B44" s="172">
        <v>17</v>
      </c>
      <c r="C44" s="148">
        <v>0</v>
      </c>
      <c r="D44" s="148">
        <v>0</v>
      </c>
      <c r="E44" s="148">
        <v>0</v>
      </c>
      <c r="F44" s="148">
        <v>0</v>
      </c>
      <c r="G44" s="148">
        <v>0</v>
      </c>
      <c r="H44" s="148">
        <v>0</v>
      </c>
      <c r="I44" s="148">
        <v>0</v>
      </c>
      <c r="J44" s="148">
        <v>0</v>
      </c>
      <c r="K44" s="148">
        <v>1</v>
      </c>
      <c r="L44" s="148">
        <v>0</v>
      </c>
      <c r="M44" s="148">
        <v>0</v>
      </c>
      <c r="N44" s="148">
        <v>0</v>
      </c>
      <c r="O44" s="148">
        <v>0</v>
      </c>
      <c r="P44" s="148">
        <v>0</v>
      </c>
      <c r="Q44" s="148">
        <v>0</v>
      </c>
      <c r="R44" s="148">
        <v>0</v>
      </c>
      <c r="S44" s="148">
        <v>8</v>
      </c>
      <c r="T44" s="148">
        <v>3</v>
      </c>
      <c r="U44" s="148">
        <v>0</v>
      </c>
      <c r="V44" s="148">
        <v>0</v>
      </c>
      <c r="W44" s="148">
        <v>0</v>
      </c>
      <c r="X44" s="148">
        <v>0</v>
      </c>
      <c r="Y44" s="148">
        <v>0</v>
      </c>
      <c r="Z44" s="148">
        <v>0</v>
      </c>
      <c r="AA44" s="148">
        <v>0</v>
      </c>
      <c r="AB44" s="148">
        <v>0</v>
      </c>
      <c r="AC44" s="148">
        <v>1</v>
      </c>
      <c r="AD44" s="148">
        <v>0</v>
      </c>
      <c r="AE44" s="148">
        <v>0</v>
      </c>
      <c r="AF44" s="148">
        <v>0</v>
      </c>
      <c r="AG44" s="148">
        <v>0</v>
      </c>
      <c r="AH44" s="148">
        <v>0</v>
      </c>
      <c r="AI44" s="148">
        <v>0</v>
      </c>
      <c r="AJ44" s="148">
        <v>1</v>
      </c>
      <c r="AK44" s="148">
        <v>0</v>
      </c>
      <c r="AL44" s="148">
        <v>0</v>
      </c>
      <c r="AM44" s="148">
        <v>1</v>
      </c>
      <c r="AN44" s="148">
        <v>0</v>
      </c>
      <c r="AO44" s="148">
        <v>0</v>
      </c>
      <c r="AP44" s="148">
        <v>2</v>
      </c>
    </row>
    <row r="45" spans="1:42" customFormat="1" ht="15.6" x14ac:dyDescent="0.3">
      <c r="A45" s="171" t="s">
        <v>80</v>
      </c>
      <c r="B45" s="172">
        <v>80</v>
      </c>
      <c r="C45" s="148">
        <v>0</v>
      </c>
      <c r="D45" s="148">
        <v>0</v>
      </c>
      <c r="E45" s="148">
        <v>0</v>
      </c>
      <c r="F45" s="148">
        <v>3</v>
      </c>
      <c r="G45" s="148">
        <v>0</v>
      </c>
      <c r="H45" s="148">
        <v>2</v>
      </c>
      <c r="I45" s="148">
        <v>0</v>
      </c>
      <c r="J45" s="148">
        <v>1</v>
      </c>
      <c r="K45" s="148">
        <v>0</v>
      </c>
      <c r="L45" s="148">
        <v>0</v>
      </c>
      <c r="M45" s="148">
        <v>0</v>
      </c>
      <c r="N45" s="148">
        <v>0</v>
      </c>
      <c r="O45" s="148">
        <v>2</v>
      </c>
      <c r="P45" s="148">
        <v>0</v>
      </c>
      <c r="Q45" s="148">
        <v>0</v>
      </c>
      <c r="R45" s="148">
        <v>0</v>
      </c>
      <c r="S45" s="148">
        <v>25</v>
      </c>
      <c r="T45" s="148">
        <v>11</v>
      </c>
      <c r="U45" s="148">
        <v>0</v>
      </c>
      <c r="V45" s="148">
        <v>0</v>
      </c>
      <c r="W45" s="148">
        <v>0</v>
      </c>
      <c r="X45" s="148">
        <v>0</v>
      </c>
      <c r="Y45" s="148">
        <v>0</v>
      </c>
      <c r="Z45" s="148">
        <v>0</v>
      </c>
      <c r="AA45" s="148">
        <v>0</v>
      </c>
      <c r="AB45" s="148">
        <v>0</v>
      </c>
      <c r="AC45" s="148">
        <v>14</v>
      </c>
      <c r="AD45" s="148">
        <v>0</v>
      </c>
      <c r="AE45" s="148">
        <v>1</v>
      </c>
      <c r="AF45" s="148">
        <v>0</v>
      </c>
      <c r="AG45" s="148">
        <v>7</v>
      </c>
      <c r="AH45" s="148">
        <v>1</v>
      </c>
      <c r="AI45" s="148">
        <v>0</v>
      </c>
      <c r="AJ45" s="148">
        <v>6</v>
      </c>
      <c r="AK45" s="148">
        <v>0</v>
      </c>
      <c r="AL45" s="148">
        <v>0</v>
      </c>
      <c r="AM45" s="148">
        <v>2</v>
      </c>
      <c r="AN45" s="148">
        <v>0</v>
      </c>
      <c r="AO45" s="148">
        <v>2</v>
      </c>
      <c r="AP45" s="148">
        <v>3</v>
      </c>
    </row>
    <row r="46" spans="1:42" customFormat="1" ht="15.6" x14ac:dyDescent="0.3">
      <c r="A46" s="171" t="s">
        <v>81</v>
      </c>
      <c r="B46" s="172">
        <v>26</v>
      </c>
      <c r="C46" s="148">
        <v>0</v>
      </c>
      <c r="D46" s="148">
        <v>0</v>
      </c>
      <c r="E46" s="148">
        <v>3</v>
      </c>
      <c r="F46" s="148">
        <v>0</v>
      </c>
      <c r="G46" s="148">
        <v>2</v>
      </c>
      <c r="H46" s="148">
        <v>3</v>
      </c>
      <c r="I46" s="148">
        <v>0</v>
      </c>
      <c r="J46" s="148">
        <v>0</v>
      </c>
      <c r="K46" s="148">
        <v>0</v>
      </c>
      <c r="L46" s="148">
        <v>0</v>
      </c>
      <c r="M46" s="148">
        <v>0</v>
      </c>
      <c r="N46" s="148">
        <v>0</v>
      </c>
      <c r="O46" s="148">
        <v>0</v>
      </c>
      <c r="P46" s="148">
        <v>0</v>
      </c>
      <c r="Q46" s="148">
        <v>0</v>
      </c>
      <c r="R46" s="148">
        <v>1</v>
      </c>
      <c r="S46" s="148">
        <v>6</v>
      </c>
      <c r="T46" s="148">
        <v>1</v>
      </c>
      <c r="U46" s="148">
        <v>0</v>
      </c>
      <c r="V46" s="148">
        <v>0</v>
      </c>
      <c r="W46" s="148">
        <v>0</v>
      </c>
      <c r="X46" s="148">
        <v>0</v>
      </c>
      <c r="Y46" s="148">
        <v>0</v>
      </c>
      <c r="Z46" s="148">
        <v>0</v>
      </c>
      <c r="AA46" s="148">
        <v>0</v>
      </c>
      <c r="AB46" s="148">
        <v>0</v>
      </c>
      <c r="AC46" s="148">
        <v>3</v>
      </c>
      <c r="AD46" s="148">
        <v>0</v>
      </c>
      <c r="AE46" s="148">
        <v>1</v>
      </c>
      <c r="AF46" s="148">
        <v>0</v>
      </c>
      <c r="AG46" s="148">
        <v>0</v>
      </c>
      <c r="AH46" s="148">
        <v>1</v>
      </c>
      <c r="AI46" s="148">
        <v>0</v>
      </c>
      <c r="AJ46" s="148">
        <v>3</v>
      </c>
      <c r="AK46" s="148">
        <v>0</v>
      </c>
      <c r="AL46" s="148">
        <v>2</v>
      </c>
      <c r="AM46" s="148">
        <v>0</v>
      </c>
      <c r="AN46" s="148">
        <v>0</v>
      </c>
      <c r="AO46" s="148">
        <v>0</v>
      </c>
      <c r="AP46" s="148">
        <v>0</v>
      </c>
    </row>
    <row r="47" spans="1:42" customFormat="1" ht="15.6" x14ac:dyDescent="0.3">
      <c r="A47" s="171" t="s">
        <v>82</v>
      </c>
      <c r="B47" s="172">
        <v>90</v>
      </c>
      <c r="C47" s="148">
        <v>1</v>
      </c>
      <c r="D47" s="148">
        <v>0</v>
      </c>
      <c r="E47" s="148">
        <v>2</v>
      </c>
      <c r="F47" s="148">
        <v>1</v>
      </c>
      <c r="G47" s="148">
        <v>3</v>
      </c>
      <c r="H47" s="148">
        <v>10</v>
      </c>
      <c r="I47" s="148">
        <v>0</v>
      </c>
      <c r="J47" s="148">
        <v>1</v>
      </c>
      <c r="K47" s="148">
        <v>0</v>
      </c>
      <c r="L47" s="148">
        <v>0</v>
      </c>
      <c r="M47" s="148">
        <v>0</v>
      </c>
      <c r="N47" s="148">
        <v>0</v>
      </c>
      <c r="O47" s="148">
        <v>2</v>
      </c>
      <c r="P47" s="148">
        <v>0</v>
      </c>
      <c r="Q47" s="148">
        <v>3</v>
      </c>
      <c r="R47" s="148">
        <v>3</v>
      </c>
      <c r="S47" s="148">
        <v>32</v>
      </c>
      <c r="T47" s="148">
        <v>3</v>
      </c>
      <c r="U47" s="148">
        <v>0</v>
      </c>
      <c r="V47" s="148">
        <v>0</v>
      </c>
      <c r="W47" s="148">
        <v>1</v>
      </c>
      <c r="X47" s="148">
        <v>0</v>
      </c>
      <c r="Y47" s="148">
        <v>0</v>
      </c>
      <c r="Z47" s="148">
        <v>0</v>
      </c>
      <c r="AA47" s="148">
        <v>0</v>
      </c>
      <c r="AB47" s="148">
        <v>0</v>
      </c>
      <c r="AC47" s="148">
        <v>9</v>
      </c>
      <c r="AD47" s="148">
        <v>0</v>
      </c>
      <c r="AE47" s="148">
        <v>2</v>
      </c>
      <c r="AF47" s="148">
        <v>0</v>
      </c>
      <c r="AG47" s="148">
        <v>4</v>
      </c>
      <c r="AH47" s="148">
        <v>6</v>
      </c>
      <c r="AI47" s="148">
        <v>0</v>
      </c>
      <c r="AJ47" s="148">
        <v>4</v>
      </c>
      <c r="AK47" s="148">
        <v>0</v>
      </c>
      <c r="AL47" s="148">
        <v>1</v>
      </c>
      <c r="AM47" s="148">
        <v>0</v>
      </c>
      <c r="AN47" s="148">
        <v>0</v>
      </c>
      <c r="AO47" s="148">
        <v>1</v>
      </c>
      <c r="AP47" s="148">
        <v>1</v>
      </c>
    </row>
    <row r="48" spans="1:42" customFormat="1" ht="15.6" x14ac:dyDescent="0.3">
      <c r="A48" s="171" t="s">
        <v>83</v>
      </c>
      <c r="B48" s="172">
        <v>775</v>
      </c>
      <c r="C48" s="148">
        <v>0</v>
      </c>
      <c r="D48" s="148">
        <v>1</v>
      </c>
      <c r="E48" s="148">
        <v>14</v>
      </c>
      <c r="F48" s="148">
        <v>6</v>
      </c>
      <c r="G48" s="148">
        <v>4</v>
      </c>
      <c r="H48" s="148">
        <v>34</v>
      </c>
      <c r="I48" s="148">
        <v>0</v>
      </c>
      <c r="J48" s="148">
        <v>8</v>
      </c>
      <c r="K48" s="148">
        <v>3</v>
      </c>
      <c r="L48" s="148">
        <v>0</v>
      </c>
      <c r="M48" s="148">
        <v>3</v>
      </c>
      <c r="N48" s="148">
        <v>0</v>
      </c>
      <c r="O48" s="148">
        <v>2</v>
      </c>
      <c r="P48" s="148">
        <v>4</v>
      </c>
      <c r="Q48" s="148">
        <v>18</v>
      </c>
      <c r="R48" s="148">
        <v>6</v>
      </c>
      <c r="S48" s="148">
        <v>314</v>
      </c>
      <c r="T48" s="148">
        <v>22</v>
      </c>
      <c r="U48" s="148">
        <v>5</v>
      </c>
      <c r="V48" s="148">
        <v>1</v>
      </c>
      <c r="W48" s="148">
        <v>1</v>
      </c>
      <c r="X48" s="148">
        <v>2</v>
      </c>
      <c r="Y48" s="148">
        <v>8</v>
      </c>
      <c r="Z48" s="148">
        <v>1</v>
      </c>
      <c r="AA48" s="148">
        <v>1</v>
      </c>
      <c r="AB48" s="148">
        <v>3</v>
      </c>
      <c r="AC48" s="148">
        <v>87</v>
      </c>
      <c r="AD48" s="148">
        <v>4</v>
      </c>
      <c r="AE48" s="148">
        <v>9</v>
      </c>
      <c r="AF48" s="148">
        <v>2</v>
      </c>
      <c r="AG48" s="148">
        <v>81</v>
      </c>
      <c r="AH48" s="148">
        <v>45</v>
      </c>
      <c r="AI48" s="148">
        <v>3</v>
      </c>
      <c r="AJ48" s="148">
        <v>37</v>
      </c>
      <c r="AK48" s="148">
        <v>1</v>
      </c>
      <c r="AL48" s="148">
        <v>1</v>
      </c>
      <c r="AM48" s="148">
        <v>22</v>
      </c>
      <c r="AN48" s="148">
        <v>2</v>
      </c>
      <c r="AO48" s="148">
        <v>6</v>
      </c>
      <c r="AP48" s="148">
        <v>14</v>
      </c>
    </row>
    <row r="49" spans="1:42" customFormat="1" ht="15.6" x14ac:dyDescent="0.3">
      <c r="A49" s="171" t="s">
        <v>84</v>
      </c>
      <c r="B49" s="172">
        <v>179</v>
      </c>
      <c r="C49" s="148">
        <v>1</v>
      </c>
      <c r="D49" s="148">
        <v>0</v>
      </c>
      <c r="E49" s="148">
        <v>7</v>
      </c>
      <c r="F49" s="148">
        <v>2</v>
      </c>
      <c r="G49" s="148">
        <v>1</v>
      </c>
      <c r="H49" s="148">
        <v>13</v>
      </c>
      <c r="I49" s="148">
        <v>0</v>
      </c>
      <c r="J49" s="148">
        <v>3</v>
      </c>
      <c r="K49" s="148">
        <v>1</v>
      </c>
      <c r="L49" s="148">
        <v>1</v>
      </c>
      <c r="M49" s="148">
        <v>0</v>
      </c>
      <c r="N49" s="148">
        <v>0</v>
      </c>
      <c r="O49" s="148">
        <v>1</v>
      </c>
      <c r="P49" s="148">
        <v>1</v>
      </c>
      <c r="Q49" s="148">
        <v>5</v>
      </c>
      <c r="R49" s="148">
        <v>1</v>
      </c>
      <c r="S49" s="148">
        <v>47</v>
      </c>
      <c r="T49" s="148">
        <v>7</v>
      </c>
      <c r="U49" s="148">
        <v>2</v>
      </c>
      <c r="V49" s="148">
        <v>0</v>
      </c>
      <c r="W49" s="148">
        <v>0</v>
      </c>
      <c r="X49" s="148">
        <v>0</v>
      </c>
      <c r="Y49" s="148">
        <v>2</v>
      </c>
      <c r="Z49" s="148">
        <v>0</v>
      </c>
      <c r="AA49" s="148">
        <v>0</v>
      </c>
      <c r="AB49" s="148">
        <v>0</v>
      </c>
      <c r="AC49" s="148">
        <v>25</v>
      </c>
      <c r="AD49" s="148">
        <v>0</v>
      </c>
      <c r="AE49" s="148">
        <v>4</v>
      </c>
      <c r="AF49" s="148">
        <v>0</v>
      </c>
      <c r="AG49" s="148">
        <v>14</v>
      </c>
      <c r="AH49" s="148">
        <v>16</v>
      </c>
      <c r="AI49" s="148">
        <v>1</v>
      </c>
      <c r="AJ49" s="148">
        <v>9</v>
      </c>
      <c r="AK49" s="148">
        <v>0</v>
      </c>
      <c r="AL49" s="148">
        <v>0</v>
      </c>
      <c r="AM49" s="148">
        <v>7</v>
      </c>
      <c r="AN49" s="148">
        <v>5</v>
      </c>
      <c r="AO49" s="148">
        <v>2</v>
      </c>
      <c r="AP49" s="148">
        <v>1</v>
      </c>
    </row>
    <row r="50" spans="1:42" customFormat="1" ht="15.6" x14ac:dyDescent="0.3">
      <c r="A50" s="171" t="s">
        <v>85</v>
      </c>
      <c r="B50" s="172">
        <v>12</v>
      </c>
      <c r="C50" s="148">
        <v>0</v>
      </c>
      <c r="D50" s="148">
        <v>0</v>
      </c>
      <c r="E50" s="148">
        <v>0</v>
      </c>
      <c r="F50" s="148">
        <v>0</v>
      </c>
      <c r="G50" s="148">
        <v>0</v>
      </c>
      <c r="H50" s="148">
        <v>1</v>
      </c>
      <c r="I50" s="148">
        <v>0</v>
      </c>
      <c r="J50" s="148">
        <v>0</v>
      </c>
      <c r="K50" s="148">
        <v>0</v>
      </c>
      <c r="L50" s="148">
        <v>0</v>
      </c>
      <c r="M50" s="148">
        <v>0</v>
      </c>
      <c r="N50" s="148">
        <v>0</v>
      </c>
      <c r="O50" s="148">
        <v>0</v>
      </c>
      <c r="P50" s="148">
        <v>0</v>
      </c>
      <c r="Q50" s="148">
        <v>0</v>
      </c>
      <c r="R50" s="148">
        <v>0</v>
      </c>
      <c r="S50" s="148">
        <v>6</v>
      </c>
      <c r="T50" s="148">
        <v>0</v>
      </c>
      <c r="U50" s="148">
        <v>0</v>
      </c>
      <c r="V50" s="148">
        <v>0</v>
      </c>
      <c r="W50" s="148">
        <v>0</v>
      </c>
      <c r="X50" s="148">
        <v>0</v>
      </c>
      <c r="Y50" s="148">
        <v>0</v>
      </c>
      <c r="Z50" s="148">
        <v>0</v>
      </c>
      <c r="AA50" s="148">
        <v>0</v>
      </c>
      <c r="AB50" s="148">
        <v>0</v>
      </c>
      <c r="AC50" s="148">
        <v>1</v>
      </c>
      <c r="AD50" s="148">
        <v>0</v>
      </c>
      <c r="AE50" s="148">
        <v>0</v>
      </c>
      <c r="AF50" s="148">
        <v>0</v>
      </c>
      <c r="AG50" s="148">
        <v>2</v>
      </c>
      <c r="AH50" s="148">
        <v>0</v>
      </c>
      <c r="AI50" s="148">
        <v>0</v>
      </c>
      <c r="AJ50" s="148">
        <v>0</v>
      </c>
      <c r="AK50" s="148">
        <v>0</v>
      </c>
      <c r="AL50" s="148">
        <v>0</v>
      </c>
      <c r="AM50" s="148">
        <v>0</v>
      </c>
      <c r="AN50" s="148">
        <v>0</v>
      </c>
      <c r="AO50" s="148">
        <v>0</v>
      </c>
      <c r="AP50" s="148">
        <v>2</v>
      </c>
    </row>
    <row r="51" spans="1:42" customFormat="1" ht="15.6" x14ac:dyDescent="0.3">
      <c r="A51" s="171" t="s">
        <v>86</v>
      </c>
      <c r="B51" s="172">
        <v>203</v>
      </c>
      <c r="C51" s="148">
        <v>0</v>
      </c>
      <c r="D51" s="148">
        <v>0</v>
      </c>
      <c r="E51" s="148">
        <v>2</v>
      </c>
      <c r="F51" s="148">
        <v>2</v>
      </c>
      <c r="G51" s="148">
        <v>0</v>
      </c>
      <c r="H51" s="148">
        <v>8</v>
      </c>
      <c r="I51" s="148">
        <v>0</v>
      </c>
      <c r="J51" s="148">
        <v>2</v>
      </c>
      <c r="K51" s="148">
        <v>0</v>
      </c>
      <c r="L51" s="148">
        <v>0</v>
      </c>
      <c r="M51" s="148">
        <v>0</v>
      </c>
      <c r="N51" s="148">
        <v>0</v>
      </c>
      <c r="O51" s="148">
        <v>0</v>
      </c>
      <c r="P51" s="148">
        <v>1</v>
      </c>
      <c r="Q51" s="148">
        <v>10</v>
      </c>
      <c r="R51" s="148">
        <v>2</v>
      </c>
      <c r="S51" s="148">
        <v>76</v>
      </c>
      <c r="T51" s="148">
        <v>18</v>
      </c>
      <c r="U51" s="148">
        <v>2</v>
      </c>
      <c r="V51" s="148">
        <v>0</v>
      </c>
      <c r="W51" s="148">
        <v>1</v>
      </c>
      <c r="X51" s="148">
        <v>0</v>
      </c>
      <c r="Y51" s="148">
        <v>1</v>
      </c>
      <c r="Z51" s="148">
        <v>0</v>
      </c>
      <c r="AA51" s="148">
        <v>1</v>
      </c>
      <c r="AB51" s="148">
        <v>0</v>
      </c>
      <c r="AC51" s="148">
        <v>24</v>
      </c>
      <c r="AD51" s="148">
        <v>0</v>
      </c>
      <c r="AE51" s="148">
        <v>8</v>
      </c>
      <c r="AF51" s="148">
        <v>0</v>
      </c>
      <c r="AG51" s="148">
        <v>14</v>
      </c>
      <c r="AH51" s="148">
        <v>9</v>
      </c>
      <c r="AI51" s="148">
        <v>0</v>
      </c>
      <c r="AJ51" s="148">
        <v>12</v>
      </c>
      <c r="AK51" s="148">
        <v>0</v>
      </c>
      <c r="AL51" s="148">
        <v>0</v>
      </c>
      <c r="AM51" s="148">
        <v>4</v>
      </c>
      <c r="AN51" s="148">
        <v>2</v>
      </c>
      <c r="AO51" s="148">
        <v>1</v>
      </c>
      <c r="AP51" s="148">
        <v>3</v>
      </c>
    </row>
    <row r="52" spans="1:42" customFormat="1" ht="15.6" x14ac:dyDescent="0.3">
      <c r="A52" s="171" t="s">
        <v>508</v>
      </c>
      <c r="B52" s="172">
        <v>0</v>
      </c>
      <c r="C52" s="148">
        <v>0</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row>
    <row r="53" spans="1:42" customFormat="1" ht="15.6" x14ac:dyDescent="0.3">
      <c r="A53" s="171" t="s">
        <v>88</v>
      </c>
      <c r="B53" s="172">
        <v>11</v>
      </c>
      <c r="C53" s="148">
        <v>0</v>
      </c>
      <c r="D53" s="148">
        <v>0</v>
      </c>
      <c r="E53" s="148">
        <v>0</v>
      </c>
      <c r="F53" s="148">
        <v>0</v>
      </c>
      <c r="G53" s="148">
        <v>1</v>
      </c>
      <c r="H53" s="148">
        <v>0</v>
      </c>
      <c r="I53" s="148">
        <v>0</v>
      </c>
      <c r="J53" s="148">
        <v>0</v>
      </c>
      <c r="K53" s="148">
        <v>0</v>
      </c>
      <c r="L53" s="148">
        <v>0</v>
      </c>
      <c r="M53" s="148">
        <v>0</v>
      </c>
      <c r="N53" s="148">
        <v>0</v>
      </c>
      <c r="O53" s="148">
        <v>0</v>
      </c>
      <c r="P53" s="148">
        <v>0</v>
      </c>
      <c r="Q53" s="148">
        <v>0</v>
      </c>
      <c r="R53" s="148">
        <v>0</v>
      </c>
      <c r="S53" s="148">
        <v>1</v>
      </c>
      <c r="T53" s="148">
        <v>0</v>
      </c>
      <c r="U53" s="148">
        <v>1</v>
      </c>
      <c r="V53" s="148">
        <v>0</v>
      </c>
      <c r="W53" s="148">
        <v>1</v>
      </c>
      <c r="X53" s="148">
        <v>0</v>
      </c>
      <c r="Y53" s="148">
        <v>0</v>
      </c>
      <c r="Z53" s="148">
        <v>0</v>
      </c>
      <c r="AA53" s="148">
        <v>0</v>
      </c>
      <c r="AB53" s="148">
        <v>0</v>
      </c>
      <c r="AC53" s="148">
        <v>0</v>
      </c>
      <c r="AD53" s="148">
        <v>0</v>
      </c>
      <c r="AE53" s="148">
        <v>0</v>
      </c>
      <c r="AF53" s="148">
        <v>0</v>
      </c>
      <c r="AG53" s="148">
        <v>0</v>
      </c>
      <c r="AH53" s="148">
        <v>2</v>
      </c>
      <c r="AI53" s="148">
        <v>0</v>
      </c>
      <c r="AJ53" s="148">
        <v>4</v>
      </c>
      <c r="AK53" s="148">
        <v>0</v>
      </c>
      <c r="AL53" s="148">
        <v>0</v>
      </c>
      <c r="AM53" s="148">
        <v>0</v>
      </c>
      <c r="AN53" s="148">
        <v>0</v>
      </c>
      <c r="AO53" s="148">
        <v>1</v>
      </c>
      <c r="AP53" s="148">
        <v>0</v>
      </c>
    </row>
    <row r="54" spans="1:42" customFormat="1" ht="15.6" x14ac:dyDescent="0.3">
      <c r="A54" s="171" t="s">
        <v>89</v>
      </c>
      <c r="B54" s="172">
        <v>80</v>
      </c>
      <c r="C54" s="148">
        <v>0</v>
      </c>
      <c r="D54" s="148">
        <v>0</v>
      </c>
      <c r="E54" s="148">
        <v>1</v>
      </c>
      <c r="F54" s="148">
        <v>3</v>
      </c>
      <c r="G54" s="148">
        <v>0</v>
      </c>
      <c r="H54" s="148">
        <v>8</v>
      </c>
      <c r="I54" s="148">
        <v>0</v>
      </c>
      <c r="J54" s="148">
        <v>2</v>
      </c>
      <c r="K54" s="148">
        <v>0</v>
      </c>
      <c r="L54" s="148">
        <v>0</v>
      </c>
      <c r="M54" s="148">
        <v>0</v>
      </c>
      <c r="N54" s="148">
        <v>0</v>
      </c>
      <c r="O54" s="148">
        <v>0</v>
      </c>
      <c r="P54" s="148">
        <v>0</v>
      </c>
      <c r="Q54" s="148">
        <v>1</v>
      </c>
      <c r="R54" s="148">
        <v>0</v>
      </c>
      <c r="S54" s="148">
        <v>35</v>
      </c>
      <c r="T54" s="148">
        <v>2</v>
      </c>
      <c r="U54" s="148">
        <v>1</v>
      </c>
      <c r="V54" s="148">
        <v>0</v>
      </c>
      <c r="W54" s="148">
        <v>2</v>
      </c>
      <c r="X54" s="148">
        <v>1</v>
      </c>
      <c r="Y54" s="148">
        <v>0</v>
      </c>
      <c r="Z54" s="148">
        <v>0</v>
      </c>
      <c r="AA54" s="148">
        <v>1</v>
      </c>
      <c r="AB54" s="148">
        <v>0</v>
      </c>
      <c r="AC54" s="148">
        <v>4</v>
      </c>
      <c r="AD54" s="148">
        <v>0</v>
      </c>
      <c r="AE54" s="148">
        <v>4</v>
      </c>
      <c r="AF54" s="148">
        <v>0</v>
      </c>
      <c r="AG54" s="148">
        <v>6</v>
      </c>
      <c r="AH54" s="148">
        <v>2</v>
      </c>
      <c r="AI54" s="148">
        <v>0</v>
      </c>
      <c r="AJ54" s="148">
        <v>3</v>
      </c>
      <c r="AK54" s="148">
        <v>0</v>
      </c>
      <c r="AL54" s="148">
        <v>0</v>
      </c>
      <c r="AM54" s="148">
        <v>1</v>
      </c>
      <c r="AN54" s="148">
        <v>0</v>
      </c>
      <c r="AO54" s="148">
        <v>2</v>
      </c>
      <c r="AP54" s="148">
        <v>1</v>
      </c>
    </row>
    <row r="55" spans="1:42" customFormat="1" ht="15.6" x14ac:dyDescent="0.3">
      <c r="A55" s="171" t="s">
        <v>90</v>
      </c>
      <c r="B55" s="172">
        <v>37</v>
      </c>
      <c r="C55" s="148">
        <v>0</v>
      </c>
      <c r="D55" s="148">
        <v>0</v>
      </c>
      <c r="E55" s="148">
        <v>0</v>
      </c>
      <c r="F55" s="148">
        <v>0</v>
      </c>
      <c r="G55" s="148">
        <v>0</v>
      </c>
      <c r="H55" s="148">
        <v>2</v>
      </c>
      <c r="I55" s="148">
        <v>0</v>
      </c>
      <c r="J55" s="148">
        <v>3</v>
      </c>
      <c r="K55" s="148">
        <v>0</v>
      </c>
      <c r="L55" s="148">
        <v>0</v>
      </c>
      <c r="M55" s="148">
        <v>1</v>
      </c>
      <c r="N55" s="148">
        <v>0</v>
      </c>
      <c r="O55" s="148">
        <v>1</v>
      </c>
      <c r="P55" s="148">
        <v>0</v>
      </c>
      <c r="Q55" s="148">
        <v>0</v>
      </c>
      <c r="R55" s="148">
        <v>0</v>
      </c>
      <c r="S55" s="148">
        <v>4</v>
      </c>
      <c r="T55" s="148">
        <v>0</v>
      </c>
      <c r="U55" s="148">
        <v>0</v>
      </c>
      <c r="V55" s="148">
        <v>0</v>
      </c>
      <c r="W55" s="148">
        <v>0</v>
      </c>
      <c r="X55" s="148">
        <v>1</v>
      </c>
      <c r="Y55" s="148">
        <v>2</v>
      </c>
      <c r="Z55" s="148">
        <v>0</v>
      </c>
      <c r="AA55" s="148">
        <v>0</v>
      </c>
      <c r="AB55" s="148">
        <v>0</v>
      </c>
      <c r="AC55" s="148">
        <v>9</v>
      </c>
      <c r="AD55" s="148">
        <v>0</v>
      </c>
      <c r="AE55" s="148">
        <v>1</v>
      </c>
      <c r="AF55" s="148">
        <v>0</v>
      </c>
      <c r="AG55" s="148">
        <v>1</v>
      </c>
      <c r="AH55" s="148">
        <v>4</v>
      </c>
      <c r="AI55" s="148">
        <v>0</v>
      </c>
      <c r="AJ55" s="148">
        <v>2</v>
      </c>
      <c r="AK55" s="148">
        <v>0</v>
      </c>
      <c r="AL55" s="148">
        <v>0</v>
      </c>
      <c r="AM55" s="148">
        <v>5</v>
      </c>
      <c r="AN55" s="148">
        <v>0</v>
      </c>
      <c r="AO55" s="148">
        <v>1</v>
      </c>
      <c r="AP55" s="148">
        <v>0</v>
      </c>
    </row>
    <row r="56" spans="1:42" customFormat="1" ht="15.6" x14ac:dyDescent="0.3">
      <c r="A56" s="171" t="s">
        <v>660</v>
      </c>
      <c r="B56" s="172">
        <v>22</v>
      </c>
      <c r="C56" s="148">
        <v>0</v>
      </c>
      <c r="D56" s="148">
        <v>0</v>
      </c>
      <c r="E56" s="148">
        <v>0</v>
      </c>
      <c r="F56" s="148">
        <v>0</v>
      </c>
      <c r="G56" s="148">
        <v>0</v>
      </c>
      <c r="H56" s="148">
        <v>0</v>
      </c>
      <c r="I56" s="148">
        <v>0</v>
      </c>
      <c r="J56" s="148">
        <v>0</v>
      </c>
      <c r="K56" s="148">
        <v>0</v>
      </c>
      <c r="L56" s="148">
        <v>0</v>
      </c>
      <c r="M56" s="148">
        <v>0</v>
      </c>
      <c r="N56" s="148">
        <v>0</v>
      </c>
      <c r="O56" s="148">
        <v>0</v>
      </c>
      <c r="P56" s="148">
        <v>0</v>
      </c>
      <c r="Q56" s="148">
        <v>0</v>
      </c>
      <c r="R56" s="148">
        <v>0</v>
      </c>
      <c r="S56" s="148">
        <v>19</v>
      </c>
      <c r="T56" s="148">
        <v>0</v>
      </c>
      <c r="U56" s="148">
        <v>0</v>
      </c>
      <c r="V56" s="148">
        <v>0</v>
      </c>
      <c r="W56" s="148">
        <v>0</v>
      </c>
      <c r="X56" s="148">
        <v>0</v>
      </c>
      <c r="Y56" s="148">
        <v>0</v>
      </c>
      <c r="Z56" s="148">
        <v>0</v>
      </c>
      <c r="AA56" s="148">
        <v>0</v>
      </c>
      <c r="AB56" s="148">
        <v>0</v>
      </c>
      <c r="AC56" s="148">
        <v>1</v>
      </c>
      <c r="AD56" s="148">
        <v>1</v>
      </c>
      <c r="AE56" s="148">
        <v>0</v>
      </c>
      <c r="AF56" s="148">
        <v>0</v>
      </c>
      <c r="AG56" s="148">
        <v>1</v>
      </c>
      <c r="AH56" s="148">
        <v>0</v>
      </c>
      <c r="AI56" s="148">
        <v>0</v>
      </c>
      <c r="AJ56" s="148">
        <v>0</v>
      </c>
      <c r="AK56" s="148">
        <v>0</v>
      </c>
      <c r="AL56" s="148">
        <v>0</v>
      </c>
      <c r="AM56" s="148">
        <v>0</v>
      </c>
      <c r="AN56" s="148">
        <v>0</v>
      </c>
      <c r="AO56" s="148">
        <v>0</v>
      </c>
      <c r="AP56" s="148">
        <v>0</v>
      </c>
    </row>
    <row r="57" spans="1:42" customFormat="1" ht="15.6" x14ac:dyDescent="0.3">
      <c r="A57" s="173" t="s">
        <v>576</v>
      </c>
      <c r="B57" s="172">
        <v>0</v>
      </c>
      <c r="C57" s="148">
        <v>0</v>
      </c>
      <c r="D57" s="148">
        <v>0</v>
      </c>
      <c r="E57" s="148">
        <v>0</v>
      </c>
      <c r="F57" s="148">
        <v>0</v>
      </c>
      <c r="G57" s="148">
        <v>0</v>
      </c>
      <c r="H57" s="148">
        <v>0</v>
      </c>
      <c r="I57" s="148">
        <v>0</v>
      </c>
      <c r="J57" s="148">
        <v>0</v>
      </c>
      <c r="K57" s="148">
        <v>0</v>
      </c>
      <c r="L57" s="148">
        <v>0</v>
      </c>
      <c r="M57" s="148">
        <v>0</v>
      </c>
      <c r="N57" s="148">
        <v>0</v>
      </c>
      <c r="O57" s="148">
        <v>0</v>
      </c>
      <c r="P57" s="148">
        <v>0</v>
      </c>
      <c r="Q57" s="148">
        <v>0</v>
      </c>
      <c r="R57" s="148">
        <v>0</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row>
    <row r="58" spans="1:42" customFormat="1" ht="15.6" x14ac:dyDescent="0.3">
      <c r="A58" s="173" t="s">
        <v>661</v>
      </c>
      <c r="B58" s="172">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row>
    <row r="59" spans="1:42" customFormat="1" ht="15.6" x14ac:dyDescent="0.3">
      <c r="A59" s="173" t="s">
        <v>611</v>
      </c>
      <c r="B59" s="172">
        <v>0</v>
      </c>
      <c r="C59" s="148">
        <v>0</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48">
        <v>0</v>
      </c>
      <c r="AI59" s="148">
        <v>0</v>
      </c>
      <c r="AJ59" s="148">
        <v>0</v>
      </c>
      <c r="AK59" s="148">
        <v>0</v>
      </c>
      <c r="AL59" s="148">
        <v>0</v>
      </c>
      <c r="AM59" s="148">
        <v>0</v>
      </c>
      <c r="AN59" s="148">
        <v>0</v>
      </c>
      <c r="AO59" s="148">
        <v>0</v>
      </c>
      <c r="AP59" s="148">
        <v>0</v>
      </c>
    </row>
    <row r="60" spans="1:42" customFormat="1" ht="15.6" x14ac:dyDescent="0.3">
      <c r="A60" s="173" t="s">
        <v>536</v>
      </c>
      <c r="B60" s="172">
        <v>0</v>
      </c>
      <c r="C60" s="148">
        <v>0</v>
      </c>
      <c r="D60" s="148">
        <v>0</v>
      </c>
      <c r="E60" s="148">
        <v>0</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row>
    <row r="61" spans="1:42" customFormat="1" ht="15.6" x14ac:dyDescent="0.3">
      <c r="A61" s="173" t="s">
        <v>307</v>
      </c>
      <c r="B61" s="172">
        <v>26</v>
      </c>
      <c r="C61" s="148">
        <v>0</v>
      </c>
      <c r="D61" s="148">
        <v>0</v>
      </c>
      <c r="E61" s="148">
        <v>0</v>
      </c>
      <c r="F61" s="148">
        <v>0</v>
      </c>
      <c r="G61" s="148">
        <v>0</v>
      </c>
      <c r="H61" s="148">
        <v>0</v>
      </c>
      <c r="I61" s="148">
        <v>0</v>
      </c>
      <c r="J61" s="148">
        <v>0</v>
      </c>
      <c r="K61" s="148">
        <v>0</v>
      </c>
      <c r="L61" s="148">
        <v>0</v>
      </c>
      <c r="M61" s="148">
        <v>0</v>
      </c>
      <c r="N61" s="148">
        <v>0</v>
      </c>
      <c r="O61" s="148">
        <v>0</v>
      </c>
      <c r="P61" s="148">
        <v>0</v>
      </c>
      <c r="Q61" s="148">
        <v>0</v>
      </c>
      <c r="R61" s="148">
        <v>0</v>
      </c>
      <c r="S61" s="148">
        <v>6</v>
      </c>
      <c r="T61" s="148">
        <v>0</v>
      </c>
      <c r="U61" s="148">
        <v>0</v>
      </c>
      <c r="V61" s="148">
        <v>0</v>
      </c>
      <c r="W61" s="148">
        <v>0</v>
      </c>
      <c r="X61" s="148">
        <v>0</v>
      </c>
      <c r="Y61" s="148">
        <v>0</v>
      </c>
      <c r="Z61" s="148">
        <v>0</v>
      </c>
      <c r="AA61" s="148">
        <v>0</v>
      </c>
      <c r="AB61" s="148">
        <v>0</v>
      </c>
      <c r="AC61" s="148">
        <v>16</v>
      </c>
      <c r="AD61" s="148">
        <v>0</v>
      </c>
      <c r="AE61" s="148">
        <v>0</v>
      </c>
      <c r="AF61" s="148">
        <v>0</v>
      </c>
      <c r="AG61" s="148">
        <v>1</v>
      </c>
      <c r="AH61" s="148">
        <v>1</v>
      </c>
      <c r="AI61" s="148">
        <v>0</v>
      </c>
      <c r="AJ61" s="148">
        <v>1</v>
      </c>
      <c r="AK61" s="148">
        <v>0</v>
      </c>
      <c r="AL61" s="148">
        <v>1</v>
      </c>
      <c r="AM61" s="148">
        <v>0</v>
      </c>
      <c r="AN61" s="148">
        <v>0</v>
      </c>
      <c r="AO61" s="148">
        <v>0</v>
      </c>
      <c r="AP61" s="148">
        <v>0</v>
      </c>
    </row>
    <row r="62" spans="1:42" customFormat="1" ht="15.6" x14ac:dyDescent="0.3">
      <c r="A62" s="173" t="s">
        <v>612</v>
      </c>
      <c r="B62" s="172">
        <v>0</v>
      </c>
      <c r="C62" s="148">
        <v>0</v>
      </c>
      <c r="D62" s="148">
        <v>0</v>
      </c>
      <c r="E62" s="148">
        <v>0</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48">
        <v>0</v>
      </c>
      <c r="AI62" s="148">
        <v>0</v>
      </c>
      <c r="AJ62" s="148">
        <v>0</v>
      </c>
      <c r="AK62" s="148">
        <v>0</v>
      </c>
      <c r="AL62" s="148">
        <v>0</v>
      </c>
      <c r="AM62" s="148">
        <v>0</v>
      </c>
      <c r="AN62" s="148">
        <v>0</v>
      </c>
      <c r="AO62" s="148">
        <v>0</v>
      </c>
      <c r="AP62" s="148">
        <v>0</v>
      </c>
    </row>
    <row r="63" spans="1:42" customFormat="1" ht="15.6" x14ac:dyDescent="0.3">
      <c r="A63" s="173" t="s">
        <v>537</v>
      </c>
      <c r="B63" s="172">
        <v>0</v>
      </c>
      <c r="C63" s="148">
        <v>0</v>
      </c>
      <c r="D63" s="148">
        <v>0</v>
      </c>
      <c r="E63" s="148">
        <v>0</v>
      </c>
      <c r="F63" s="148">
        <v>0</v>
      </c>
      <c r="G63" s="148">
        <v>0</v>
      </c>
      <c r="H63" s="148">
        <v>0</v>
      </c>
      <c r="I63" s="148">
        <v>0</v>
      </c>
      <c r="J63" s="148">
        <v>0</v>
      </c>
      <c r="K63" s="148">
        <v>0</v>
      </c>
      <c r="L63" s="148">
        <v>0</v>
      </c>
      <c r="M63" s="148">
        <v>0</v>
      </c>
      <c r="N63" s="148">
        <v>0</v>
      </c>
      <c r="O63" s="148">
        <v>0</v>
      </c>
      <c r="P63" s="148">
        <v>0</v>
      </c>
      <c r="Q63" s="148">
        <v>0</v>
      </c>
      <c r="R63" s="148">
        <v>0</v>
      </c>
      <c r="S63" s="148">
        <v>0</v>
      </c>
      <c r="T63" s="148">
        <v>0</v>
      </c>
      <c r="U63" s="148">
        <v>0</v>
      </c>
      <c r="V63" s="148">
        <v>0</v>
      </c>
      <c r="W63" s="148">
        <v>0</v>
      </c>
      <c r="X63" s="148">
        <v>0</v>
      </c>
      <c r="Y63" s="148">
        <v>0</v>
      </c>
      <c r="Z63" s="148">
        <v>0</v>
      </c>
      <c r="AA63" s="148">
        <v>0</v>
      </c>
      <c r="AB63" s="148">
        <v>0</v>
      </c>
      <c r="AC63" s="148">
        <v>0</v>
      </c>
      <c r="AD63" s="148">
        <v>0</v>
      </c>
      <c r="AE63" s="148">
        <v>0</v>
      </c>
      <c r="AF63" s="148">
        <v>0</v>
      </c>
      <c r="AG63" s="148">
        <v>0</v>
      </c>
      <c r="AH63" s="148">
        <v>0</v>
      </c>
      <c r="AI63" s="148">
        <v>0</v>
      </c>
      <c r="AJ63" s="148">
        <v>0</v>
      </c>
      <c r="AK63" s="148">
        <v>0</v>
      </c>
      <c r="AL63" s="148">
        <v>0</v>
      </c>
      <c r="AM63" s="148">
        <v>0</v>
      </c>
      <c r="AN63" s="148">
        <v>0</v>
      </c>
      <c r="AO63" s="148">
        <v>0</v>
      </c>
      <c r="AP63" s="148">
        <v>0</v>
      </c>
    </row>
    <row r="64" spans="1:42" customFormat="1" ht="15.6" x14ac:dyDescent="0.3">
      <c r="A64" s="173" t="s">
        <v>662</v>
      </c>
      <c r="B64" s="172">
        <v>0</v>
      </c>
      <c r="C64" s="148">
        <v>0</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48">
        <v>0</v>
      </c>
      <c r="AI64" s="148">
        <v>0</v>
      </c>
      <c r="AJ64" s="148">
        <v>0</v>
      </c>
      <c r="AK64" s="148">
        <v>0</v>
      </c>
      <c r="AL64" s="148">
        <v>0</v>
      </c>
      <c r="AM64" s="148">
        <v>0</v>
      </c>
      <c r="AN64" s="148">
        <v>0</v>
      </c>
      <c r="AO64" s="148">
        <v>0</v>
      </c>
      <c r="AP64" s="148">
        <v>0</v>
      </c>
    </row>
    <row r="65" spans="1:42" customFormat="1" ht="15.6" x14ac:dyDescent="0.3">
      <c r="A65" s="173" t="s">
        <v>663</v>
      </c>
      <c r="B65" s="172">
        <v>0</v>
      </c>
      <c r="C65" s="148">
        <v>0</v>
      </c>
      <c r="D65" s="148">
        <v>0</v>
      </c>
      <c r="E65" s="148">
        <v>0</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48">
        <v>0</v>
      </c>
      <c r="AN65" s="148">
        <v>0</v>
      </c>
      <c r="AO65" s="148">
        <v>0</v>
      </c>
      <c r="AP65" s="148">
        <v>0</v>
      </c>
    </row>
    <row r="66" spans="1:42" customFormat="1" ht="15.6" x14ac:dyDescent="0.3">
      <c r="A66" s="173" t="s">
        <v>664</v>
      </c>
      <c r="B66" s="172">
        <v>0</v>
      </c>
      <c r="C66" s="148">
        <v>0</v>
      </c>
      <c r="D66" s="148">
        <v>0</v>
      </c>
      <c r="E66" s="148">
        <v>0</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48">
        <v>0</v>
      </c>
      <c r="AI66" s="148">
        <v>0</v>
      </c>
      <c r="AJ66" s="148">
        <v>0</v>
      </c>
      <c r="AK66" s="148">
        <v>0</v>
      </c>
      <c r="AL66" s="148">
        <v>0</v>
      </c>
      <c r="AM66" s="148">
        <v>0</v>
      </c>
      <c r="AN66" s="148">
        <v>0</v>
      </c>
      <c r="AO66" s="148">
        <v>0</v>
      </c>
      <c r="AP66" s="148">
        <v>0</v>
      </c>
    </row>
    <row r="67" spans="1:42" customFormat="1" ht="15.6" x14ac:dyDescent="0.3">
      <c r="A67" s="173" t="s">
        <v>524</v>
      </c>
      <c r="B67" s="172">
        <v>1</v>
      </c>
      <c r="C67" s="148">
        <v>0</v>
      </c>
      <c r="D67" s="148">
        <v>0</v>
      </c>
      <c r="E67" s="148">
        <v>0</v>
      </c>
      <c r="F67" s="148">
        <v>0</v>
      </c>
      <c r="G67" s="148">
        <v>0</v>
      </c>
      <c r="H67" s="148">
        <v>0</v>
      </c>
      <c r="I67" s="148">
        <v>0</v>
      </c>
      <c r="J67" s="148">
        <v>0</v>
      </c>
      <c r="K67" s="148">
        <v>0</v>
      </c>
      <c r="L67" s="148">
        <v>0</v>
      </c>
      <c r="M67" s="148">
        <v>0</v>
      </c>
      <c r="N67" s="148">
        <v>0</v>
      </c>
      <c r="O67" s="148">
        <v>0</v>
      </c>
      <c r="P67" s="148">
        <v>0</v>
      </c>
      <c r="Q67" s="148">
        <v>0</v>
      </c>
      <c r="R67" s="148">
        <v>0</v>
      </c>
      <c r="S67" s="148">
        <v>0</v>
      </c>
      <c r="T67" s="148">
        <v>1</v>
      </c>
      <c r="U67" s="148">
        <v>0</v>
      </c>
      <c r="V67" s="148">
        <v>0</v>
      </c>
      <c r="W67" s="148">
        <v>0</v>
      </c>
      <c r="X67" s="148">
        <v>0</v>
      </c>
      <c r="Y67" s="148">
        <v>0</v>
      </c>
      <c r="Z67" s="148">
        <v>0</v>
      </c>
      <c r="AA67" s="148">
        <v>0</v>
      </c>
      <c r="AB67" s="148">
        <v>0</v>
      </c>
      <c r="AC67" s="148">
        <v>0</v>
      </c>
      <c r="AD67" s="148">
        <v>0</v>
      </c>
      <c r="AE67" s="148">
        <v>0</v>
      </c>
      <c r="AF67" s="148">
        <v>0</v>
      </c>
      <c r="AG67" s="148">
        <v>0</v>
      </c>
      <c r="AH67" s="148">
        <v>0</v>
      </c>
      <c r="AI67" s="148">
        <v>0</v>
      </c>
      <c r="AJ67" s="148">
        <v>0</v>
      </c>
      <c r="AK67" s="148">
        <v>0</v>
      </c>
      <c r="AL67" s="148">
        <v>0</v>
      </c>
      <c r="AM67" s="148">
        <v>0</v>
      </c>
      <c r="AN67" s="148">
        <v>0</v>
      </c>
      <c r="AO67" s="148">
        <v>0</v>
      </c>
      <c r="AP67" s="148">
        <v>0</v>
      </c>
    </row>
    <row r="68" spans="1:42" customFormat="1" ht="15.6" x14ac:dyDescent="0.3">
      <c r="A68" s="173" t="s">
        <v>665</v>
      </c>
      <c r="B68" s="172">
        <v>0</v>
      </c>
      <c r="C68" s="148">
        <v>0</v>
      </c>
      <c r="D68" s="148">
        <v>0</v>
      </c>
      <c r="E68" s="148">
        <v>0</v>
      </c>
      <c r="F68" s="148">
        <v>0</v>
      </c>
      <c r="G68" s="148">
        <v>0</v>
      </c>
      <c r="H68" s="148">
        <v>0</v>
      </c>
      <c r="I68" s="148">
        <v>0</v>
      </c>
      <c r="J68" s="148">
        <v>0</v>
      </c>
      <c r="K68" s="148">
        <v>0</v>
      </c>
      <c r="L68" s="148">
        <v>0</v>
      </c>
      <c r="M68" s="148">
        <v>0</v>
      </c>
      <c r="N68" s="148">
        <v>0</v>
      </c>
      <c r="O68" s="148">
        <v>0</v>
      </c>
      <c r="P68" s="148">
        <v>0</v>
      </c>
      <c r="Q68" s="148">
        <v>0</v>
      </c>
      <c r="R68" s="148">
        <v>0</v>
      </c>
      <c r="S68" s="148">
        <v>0</v>
      </c>
      <c r="T68" s="148">
        <v>0</v>
      </c>
      <c r="U68" s="148">
        <v>0</v>
      </c>
      <c r="V68" s="148">
        <v>0</v>
      </c>
      <c r="W68" s="148">
        <v>0</v>
      </c>
      <c r="X68" s="148">
        <v>0</v>
      </c>
      <c r="Y68" s="148">
        <v>0</v>
      </c>
      <c r="Z68" s="148">
        <v>0</v>
      </c>
      <c r="AA68" s="148">
        <v>0</v>
      </c>
      <c r="AB68" s="148">
        <v>0</v>
      </c>
      <c r="AC68" s="148">
        <v>0</v>
      </c>
      <c r="AD68" s="148">
        <v>0</v>
      </c>
      <c r="AE68" s="148">
        <v>0</v>
      </c>
      <c r="AF68" s="148">
        <v>0</v>
      </c>
      <c r="AG68" s="148">
        <v>0</v>
      </c>
      <c r="AH68" s="148">
        <v>0</v>
      </c>
      <c r="AI68" s="148">
        <v>0</v>
      </c>
      <c r="AJ68" s="148">
        <v>0</v>
      </c>
      <c r="AK68" s="148">
        <v>0</v>
      </c>
      <c r="AL68" s="148">
        <v>0</v>
      </c>
      <c r="AM68" s="148">
        <v>0</v>
      </c>
      <c r="AN68" s="148">
        <v>0</v>
      </c>
      <c r="AO68" s="148">
        <v>0</v>
      </c>
      <c r="AP68" s="148">
        <v>0</v>
      </c>
    </row>
    <row r="69" spans="1:42" customFormat="1" ht="15.6" x14ac:dyDescent="0.3">
      <c r="A69" s="173" t="s">
        <v>666</v>
      </c>
      <c r="B69" s="172">
        <v>0</v>
      </c>
      <c r="C69" s="148">
        <v>0</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row>
    <row r="70" spans="1:42" customFormat="1" ht="15.6" x14ac:dyDescent="0.3">
      <c r="A70" s="173" t="s">
        <v>309</v>
      </c>
      <c r="B70" s="172">
        <v>7</v>
      </c>
      <c r="C70" s="148">
        <v>0</v>
      </c>
      <c r="D70" s="148">
        <v>0</v>
      </c>
      <c r="E70" s="148">
        <v>0</v>
      </c>
      <c r="F70" s="148">
        <v>0</v>
      </c>
      <c r="G70" s="148">
        <v>0</v>
      </c>
      <c r="H70" s="148">
        <v>0</v>
      </c>
      <c r="I70" s="148">
        <v>0</v>
      </c>
      <c r="J70" s="148">
        <v>0</v>
      </c>
      <c r="K70" s="148">
        <v>0</v>
      </c>
      <c r="L70" s="148">
        <v>0</v>
      </c>
      <c r="M70" s="148">
        <v>0</v>
      </c>
      <c r="N70" s="148">
        <v>0</v>
      </c>
      <c r="O70" s="148">
        <v>0</v>
      </c>
      <c r="P70" s="148">
        <v>0</v>
      </c>
      <c r="Q70" s="148">
        <v>0</v>
      </c>
      <c r="R70" s="148">
        <v>0</v>
      </c>
      <c r="S70" s="148">
        <v>3</v>
      </c>
      <c r="T70" s="148">
        <v>1</v>
      </c>
      <c r="U70" s="148">
        <v>0</v>
      </c>
      <c r="V70" s="148">
        <v>0</v>
      </c>
      <c r="W70" s="148">
        <v>0</v>
      </c>
      <c r="X70" s="148">
        <v>0</v>
      </c>
      <c r="Y70" s="148">
        <v>0</v>
      </c>
      <c r="Z70" s="148">
        <v>0</v>
      </c>
      <c r="AA70" s="148">
        <v>0</v>
      </c>
      <c r="AB70" s="148">
        <v>0</v>
      </c>
      <c r="AC70" s="148">
        <v>0</v>
      </c>
      <c r="AD70" s="148">
        <v>0</v>
      </c>
      <c r="AE70" s="148">
        <v>1</v>
      </c>
      <c r="AF70" s="148">
        <v>0</v>
      </c>
      <c r="AG70" s="148">
        <v>1</v>
      </c>
      <c r="AH70" s="148">
        <v>0</v>
      </c>
      <c r="AI70" s="148">
        <v>0</v>
      </c>
      <c r="AJ70" s="148">
        <v>0</v>
      </c>
      <c r="AK70" s="148">
        <v>0</v>
      </c>
      <c r="AL70" s="148">
        <v>0</v>
      </c>
      <c r="AM70" s="148">
        <v>0</v>
      </c>
      <c r="AN70" s="148">
        <v>0</v>
      </c>
      <c r="AO70" s="148">
        <v>0</v>
      </c>
      <c r="AP70" s="148">
        <v>1</v>
      </c>
    </row>
    <row r="71" spans="1:42" customFormat="1" ht="15.6" x14ac:dyDescent="0.3">
      <c r="A71" s="173" t="s">
        <v>601</v>
      </c>
      <c r="B71" s="172">
        <v>0</v>
      </c>
      <c r="C71" s="148">
        <v>0</v>
      </c>
      <c r="D71" s="148">
        <v>0</v>
      </c>
      <c r="E71" s="148">
        <v>0</v>
      </c>
      <c r="F71" s="148">
        <v>0</v>
      </c>
      <c r="G71" s="148">
        <v>0</v>
      </c>
      <c r="H71" s="148">
        <v>0</v>
      </c>
      <c r="I71" s="148">
        <v>0</v>
      </c>
      <c r="J71" s="148">
        <v>0</v>
      </c>
      <c r="K71" s="148">
        <v>0</v>
      </c>
      <c r="L71" s="148">
        <v>0</v>
      </c>
      <c r="M71" s="148">
        <v>0</v>
      </c>
      <c r="N71" s="148">
        <v>0</v>
      </c>
      <c r="O71" s="148">
        <v>0</v>
      </c>
      <c r="P71" s="148">
        <v>0</v>
      </c>
      <c r="Q71" s="148">
        <v>0</v>
      </c>
      <c r="R71" s="148">
        <v>0</v>
      </c>
      <c r="S71" s="148">
        <v>0</v>
      </c>
      <c r="T71" s="148">
        <v>0</v>
      </c>
      <c r="U71" s="148">
        <v>0</v>
      </c>
      <c r="V71" s="148">
        <v>0</v>
      </c>
      <c r="W71" s="148">
        <v>0</v>
      </c>
      <c r="X71" s="148">
        <v>0</v>
      </c>
      <c r="Y71" s="148">
        <v>0</v>
      </c>
      <c r="Z71" s="148">
        <v>0</v>
      </c>
      <c r="AA71" s="148">
        <v>0</v>
      </c>
      <c r="AB71" s="148">
        <v>0</v>
      </c>
      <c r="AC71" s="148">
        <v>0</v>
      </c>
      <c r="AD71" s="148">
        <v>0</v>
      </c>
      <c r="AE71" s="148">
        <v>0</v>
      </c>
      <c r="AF71" s="148">
        <v>0</v>
      </c>
      <c r="AG71" s="148">
        <v>0</v>
      </c>
      <c r="AH71" s="148">
        <v>0</v>
      </c>
      <c r="AI71" s="148">
        <v>0</v>
      </c>
      <c r="AJ71" s="148">
        <v>0</v>
      </c>
      <c r="AK71" s="148">
        <v>0</v>
      </c>
      <c r="AL71" s="148">
        <v>0</v>
      </c>
      <c r="AM71" s="148">
        <v>0</v>
      </c>
      <c r="AN71" s="148">
        <v>0</v>
      </c>
      <c r="AO71" s="148">
        <v>0</v>
      </c>
      <c r="AP71" s="148">
        <v>0</v>
      </c>
    </row>
    <row r="72" spans="1:42" customFormat="1" ht="15.6" x14ac:dyDescent="0.3">
      <c r="A72" s="173" t="s">
        <v>667</v>
      </c>
      <c r="B72" s="172">
        <v>1</v>
      </c>
      <c r="C72" s="148">
        <v>0</v>
      </c>
      <c r="D72" s="148">
        <v>0</v>
      </c>
      <c r="E72" s="148">
        <v>0</v>
      </c>
      <c r="F72" s="148">
        <v>0</v>
      </c>
      <c r="G72" s="148">
        <v>0</v>
      </c>
      <c r="H72" s="148">
        <v>0</v>
      </c>
      <c r="I72" s="148">
        <v>0</v>
      </c>
      <c r="J72" s="148">
        <v>0</v>
      </c>
      <c r="K72" s="148">
        <v>0</v>
      </c>
      <c r="L72" s="148">
        <v>0</v>
      </c>
      <c r="M72" s="148">
        <v>0</v>
      </c>
      <c r="N72" s="148">
        <v>0</v>
      </c>
      <c r="O72" s="148">
        <v>0</v>
      </c>
      <c r="P72" s="148">
        <v>0</v>
      </c>
      <c r="Q72" s="148">
        <v>0</v>
      </c>
      <c r="R72" s="148">
        <v>0</v>
      </c>
      <c r="S72" s="148">
        <v>1</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row>
    <row r="73" spans="1:42" customFormat="1" ht="15.6" x14ac:dyDescent="0.3">
      <c r="A73" s="173" t="s">
        <v>668</v>
      </c>
      <c r="B73" s="172">
        <v>0</v>
      </c>
      <c r="C73" s="148">
        <v>0</v>
      </c>
      <c r="D73" s="148">
        <v>0</v>
      </c>
      <c r="E73" s="148">
        <v>0</v>
      </c>
      <c r="F73" s="148">
        <v>0</v>
      </c>
      <c r="G73" s="148">
        <v>0</v>
      </c>
      <c r="H73" s="148">
        <v>0</v>
      </c>
      <c r="I73" s="148">
        <v>0</v>
      </c>
      <c r="J73" s="148">
        <v>0</v>
      </c>
      <c r="K73" s="148">
        <v>0</v>
      </c>
      <c r="L73" s="148">
        <v>0</v>
      </c>
      <c r="M73" s="148">
        <v>0</v>
      </c>
      <c r="N73" s="148">
        <v>0</v>
      </c>
      <c r="O73" s="148">
        <v>0</v>
      </c>
      <c r="P73" s="148">
        <v>0</v>
      </c>
      <c r="Q73" s="148">
        <v>0</v>
      </c>
      <c r="R73" s="148">
        <v>0</v>
      </c>
      <c r="S73" s="148">
        <v>0</v>
      </c>
      <c r="T73" s="148">
        <v>0</v>
      </c>
      <c r="U73" s="148">
        <v>0</v>
      </c>
      <c r="V73" s="148">
        <v>0</v>
      </c>
      <c r="W73" s="148">
        <v>0</v>
      </c>
      <c r="X73" s="148">
        <v>0</v>
      </c>
      <c r="Y73" s="148">
        <v>0</v>
      </c>
      <c r="Z73" s="148">
        <v>0</v>
      </c>
      <c r="AA73" s="148">
        <v>0</v>
      </c>
      <c r="AB73" s="148">
        <v>0</v>
      </c>
      <c r="AC73" s="148">
        <v>0</v>
      </c>
      <c r="AD73" s="148">
        <v>0</v>
      </c>
      <c r="AE73" s="148">
        <v>0</v>
      </c>
      <c r="AF73" s="148">
        <v>0</v>
      </c>
      <c r="AG73" s="148">
        <v>0</v>
      </c>
      <c r="AH73" s="148">
        <v>0</v>
      </c>
      <c r="AI73" s="148">
        <v>0</v>
      </c>
      <c r="AJ73" s="148">
        <v>0</v>
      </c>
      <c r="AK73" s="148">
        <v>0</v>
      </c>
      <c r="AL73" s="148">
        <v>0</v>
      </c>
      <c r="AM73" s="148">
        <v>0</v>
      </c>
      <c r="AN73" s="148">
        <v>0</v>
      </c>
      <c r="AO73" s="148">
        <v>0</v>
      </c>
      <c r="AP73" s="148">
        <v>0</v>
      </c>
    </row>
    <row r="74" spans="1:42" customFormat="1" ht="15.6" x14ac:dyDescent="0.3">
      <c r="A74" s="173" t="s">
        <v>517</v>
      </c>
      <c r="B74" s="172">
        <v>0</v>
      </c>
      <c r="C74" s="148">
        <v>0</v>
      </c>
      <c r="D74" s="148">
        <v>0</v>
      </c>
      <c r="E74" s="148">
        <v>0</v>
      </c>
      <c r="F74" s="148">
        <v>0</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row>
    <row r="75" spans="1:42" customFormat="1" ht="15.6" x14ac:dyDescent="0.3">
      <c r="A75" s="173" t="s">
        <v>577</v>
      </c>
      <c r="B75" s="172">
        <v>0</v>
      </c>
      <c r="C75" s="148">
        <v>0</v>
      </c>
      <c r="D75" s="148">
        <v>0</v>
      </c>
      <c r="E75" s="148">
        <v>0</v>
      </c>
      <c r="F75" s="148">
        <v>0</v>
      </c>
      <c r="G75" s="148">
        <v>0</v>
      </c>
      <c r="H75" s="148">
        <v>0</v>
      </c>
      <c r="I75" s="148">
        <v>0</v>
      </c>
      <c r="J75" s="148">
        <v>0</v>
      </c>
      <c r="K75" s="148">
        <v>0</v>
      </c>
      <c r="L75" s="148">
        <v>0</v>
      </c>
      <c r="M75" s="148">
        <v>0</v>
      </c>
      <c r="N75" s="148">
        <v>0</v>
      </c>
      <c r="O75" s="148">
        <v>0</v>
      </c>
      <c r="P75" s="148">
        <v>0</v>
      </c>
      <c r="Q75" s="148">
        <v>0</v>
      </c>
      <c r="R75" s="148">
        <v>0</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48">
        <v>0</v>
      </c>
      <c r="AN75" s="148">
        <v>0</v>
      </c>
      <c r="AO75" s="148">
        <v>0</v>
      </c>
      <c r="AP75" s="148">
        <v>0</v>
      </c>
    </row>
    <row r="76" spans="1:42" customFormat="1" ht="15.6" x14ac:dyDescent="0.3">
      <c r="A76" s="173" t="s">
        <v>669</v>
      </c>
      <c r="B76" s="172">
        <v>0</v>
      </c>
      <c r="C76" s="148">
        <v>0</v>
      </c>
      <c r="D76" s="148">
        <v>0</v>
      </c>
      <c r="E76" s="148">
        <v>0</v>
      </c>
      <c r="F76" s="148">
        <v>0</v>
      </c>
      <c r="G76" s="148">
        <v>0</v>
      </c>
      <c r="H76" s="148">
        <v>0</v>
      </c>
      <c r="I76" s="148">
        <v>0</v>
      </c>
      <c r="J76" s="148">
        <v>0</v>
      </c>
      <c r="K76" s="148">
        <v>0</v>
      </c>
      <c r="L76" s="148">
        <v>0</v>
      </c>
      <c r="M76" s="148">
        <v>0</v>
      </c>
      <c r="N76" s="148">
        <v>0</v>
      </c>
      <c r="O76" s="148">
        <v>0</v>
      </c>
      <c r="P76" s="148">
        <v>0</v>
      </c>
      <c r="Q76" s="148">
        <v>0</v>
      </c>
      <c r="R76" s="148">
        <v>0</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row>
    <row r="77" spans="1:42" customFormat="1" ht="15.6" x14ac:dyDescent="0.3">
      <c r="A77" s="173" t="s">
        <v>670</v>
      </c>
      <c r="B77" s="172">
        <v>5</v>
      </c>
      <c r="C77" s="148">
        <v>0</v>
      </c>
      <c r="D77" s="148">
        <v>0</v>
      </c>
      <c r="E77" s="148">
        <v>0</v>
      </c>
      <c r="F77" s="148">
        <v>0</v>
      </c>
      <c r="G77" s="148">
        <v>0</v>
      </c>
      <c r="H77" s="148">
        <v>1</v>
      </c>
      <c r="I77" s="148">
        <v>0</v>
      </c>
      <c r="J77" s="148">
        <v>0</v>
      </c>
      <c r="K77" s="148">
        <v>0</v>
      </c>
      <c r="L77" s="148">
        <v>0</v>
      </c>
      <c r="M77" s="148">
        <v>0</v>
      </c>
      <c r="N77" s="148">
        <v>0</v>
      </c>
      <c r="O77" s="148">
        <v>0</v>
      </c>
      <c r="P77" s="148">
        <v>0</v>
      </c>
      <c r="Q77" s="148">
        <v>0</v>
      </c>
      <c r="R77" s="148">
        <v>0</v>
      </c>
      <c r="S77" s="148">
        <v>3</v>
      </c>
      <c r="T77" s="148">
        <v>0</v>
      </c>
      <c r="U77" s="148">
        <v>0</v>
      </c>
      <c r="V77" s="148">
        <v>0</v>
      </c>
      <c r="W77" s="148">
        <v>0</v>
      </c>
      <c r="X77" s="148">
        <v>0</v>
      </c>
      <c r="Y77" s="148">
        <v>0</v>
      </c>
      <c r="Z77" s="148">
        <v>0</v>
      </c>
      <c r="AA77" s="148">
        <v>0</v>
      </c>
      <c r="AB77" s="148">
        <v>0</v>
      </c>
      <c r="AC77" s="148">
        <v>0</v>
      </c>
      <c r="AD77" s="148">
        <v>0</v>
      </c>
      <c r="AE77" s="148">
        <v>0</v>
      </c>
      <c r="AF77" s="148">
        <v>0</v>
      </c>
      <c r="AG77" s="148">
        <v>1</v>
      </c>
      <c r="AH77" s="148">
        <v>0</v>
      </c>
      <c r="AI77" s="148">
        <v>0</v>
      </c>
      <c r="AJ77" s="148">
        <v>0</v>
      </c>
      <c r="AK77" s="148">
        <v>0</v>
      </c>
      <c r="AL77" s="148">
        <v>0</v>
      </c>
      <c r="AM77" s="148">
        <v>0</v>
      </c>
      <c r="AN77" s="148">
        <v>0</v>
      </c>
      <c r="AO77" s="148">
        <v>0</v>
      </c>
      <c r="AP77" s="148">
        <v>0</v>
      </c>
    </row>
    <row r="78" spans="1:42" customFormat="1" ht="15.6" x14ac:dyDescent="0.3">
      <c r="A78" s="173" t="s">
        <v>603</v>
      </c>
      <c r="B78" s="172">
        <v>0</v>
      </c>
      <c r="C78" s="148">
        <v>0</v>
      </c>
      <c r="D78" s="148">
        <v>0</v>
      </c>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8">
        <v>0</v>
      </c>
    </row>
    <row r="79" spans="1:42" customFormat="1" ht="15.6" x14ac:dyDescent="0.3">
      <c r="A79" s="173" t="s">
        <v>671</v>
      </c>
      <c r="B79" s="172">
        <v>1</v>
      </c>
      <c r="C79" s="148">
        <v>0</v>
      </c>
      <c r="D79" s="148">
        <v>0</v>
      </c>
      <c r="E79" s="148">
        <v>0</v>
      </c>
      <c r="F79" s="148">
        <v>1</v>
      </c>
      <c r="G79" s="148">
        <v>0</v>
      </c>
      <c r="H79" s="148">
        <v>0</v>
      </c>
      <c r="I79" s="148">
        <v>0</v>
      </c>
      <c r="J79" s="148">
        <v>0</v>
      </c>
      <c r="K79" s="148">
        <v>0</v>
      </c>
      <c r="L79" s="148">
        <v>0</v>
      </c>
      <c r="M79" s="148">
        <v>0</v>
      </c>
      <c r="N79" s="148">
        <v>0</v>
      </c>
      <c r="O79" s="148">
        <v>0</v>
      </c>
      <c r="P79" s="148">
        <v>0</v>
      </c>
      <c r="Q79" s="148">
        <v>0</v>
      </c>
      <c r="R79" s="148">
        <v>0</v>
      </c>
      <c r="S79" s="148">
        <v>0</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row>
    <row r="80" spans="1:42" customFormat="1" ht="15.6" x14ac:dyDescent="0.3">
      <c r="A80" s="173" t="s">
        <v>672</v>
      </c>
      <c r="B80" s="172">
        <v>0</v>
      </c>
      <c r="C80" s="148">
        <v>0</v>
      </c>
      <c r="D80" s="148">
        <v>0</v>
      </c>
      <c r="E80" s="148">
        <v>0</v>
      </c>
      <c r="F80" s="148">
        <v>0</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row>
    <row r="81" spans="1:42" customFormat="1" ht="15.6" x14ac:dyDescent="0.3">
      <c r="A81" s="173" t="s">
        <v>615</v>
      </c>
      <c r="B81" s="172">
        <v>0</v>
      </c>
      <c r="C81" s="148">
        <v>0</v>
      </c>
      <c r="D81" s="148">
        <v>0</v>
      </c>
      <c r="E81" s="148">
        <v>0</v>
      </c>
      <c r="F81" s="148">
        <v>0</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row>
    <row r="82" spans="1:42" customFormat="1" ht="15.6" x14ac:dyDescent="0.3">
      <c r="A82" s="173" t="s">
        <v>578</v>
      </c>
      <c r="B82" s="172">
        <v>0</v>
      </c>
      <c r="C82" s="148">
        <v>0</v>
      </c>
      <c r="D82" s="148">
        <v>0</v>
      </c>
      <c r="E82" s="148">
        <v>0</v>
      </c>
      <c r="F82" s="148">
        <v>0</v>
      </c>
      <c r="G82" s="148">
        <v>0</v>
      </c>
      <c r="H82" s="148">
        <v>0</v>
      </c>
      <c r="I82" s="148">
        <v>0</v>
      </c>
      <c r="J82" s="148">
        <v>0</v>
      </c>
      <c r="K82" s="148">
        <v>0</v>
      </c>
      <c r="L82" s="148">
        <v>0</v>
      </c>
      <c r="M82" s="148">
        <v>0</v>
      </c>
      <c r="N82" s="148">
        <v>0</v>
      </c>
      <c r="O82" s="148">
        <v>0</v>
      </c>
      <c r="P82" s="148">
        <v>0</v>
      </c>
      <c r="Q82" s="148">
        <v>0</v>
      </c>
      <c r="R82" s="148">
        <v>0</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row>
    <row r="83" spans="1:42" customFormat="1" ht="15.6" x14ac:dyDescent="0.3">
      <c r="A83" s="173" t="s">
        <v>526</v>
      </c>
      <c r="B83" s="172">
        <v>1</v>
      </c>
      <c r="C83" s="148">
        <v>0</v>
      </c>
      <c r="D83" s="148">
        <v>0</v>
      </c>
      <c r="E83" s="148">
        <v>0</v>
      </c>
      <c r="F83" s="148">
        <v>0</v>
      </c>
      <c r="G83" s="148">
        <v>0</v>
      </c>
      <c r="H83" s="148">
        <v>0</v>
      </c>
      <c r="I83" s="148">
        <v>0</v>
      </c>
      <c r="J83" s="148">
        <v>0</v>
      </c>
      <c r="K83" s="148">
        <v>0</v>
      </c>
      <c r="L83" s="148">
        <v>0</v>
      </c>
      <c r="M83" s="148">
        <v>0</v>
      </c>
      <c r="N83" s="148">
        <v>0</v>
      </c>
      <c r="O83" s="148">
        <v>0</v>
      </c>
      <c r="P83" s="148">
        <v>0</v>
      </c>
      <c r="Q83" s="148">
        <v>0</v>
      </c>
      <c r="R83" s="148">
        <v>0</v>
      </c>
      <c r="S83" s="148">
        <v>0</v>
      </c>
      <c r="T83" s="148">
        <v>0</v>
      </c>
      <c r="U83" s="148">
        <v>0</v>
      </c>
      <c r="V83" s="148">
        <v>0</v>
      </c>
      <c r="W83" s="148">
        <v>0</v>
      </c>
      <c r="X83" s="148">
        <v>0</v>
      </c>
      <c r="Y83" s="148">
        <v>0</v>
      </c>
      <c r="Z83" s="148">
        <v>0</v>
      </c>
      <c r="AA83" s="148">
        <v>0</v>
      </c>
      <c r="AB83" s="148">
        <v>0</v>
      </c>
      <c r="AC83" s="148">
        <v>0</v>
      </c>
      <c r="AD83" s="148">
        <v>0</v>
      </c>
      <c r="AE83" s="148">
        <v>0</v>
      </c>
      <c r="AF83" s="148">
        <v>0</v>
      </c>
      <c r="AG83" s="148">
        <v>0</v>
      </c>
      <c r="AH83" s="148">
        <v>1</v>
      </c>
      <c r="AI83" s="148">
        <v>0</v>
      </c>
      <c r="AJ83" s="148">
        <v>0</v>
      </c>
      <c r="AK83" s="148">
        <v>0</v>
      </c>
      <c r="AL83" s="148">
        <v>0</v>
      </c>
      <c r="AM83" s="148">
        <v>0</v>
      </c>
      <c r="AN83" s="148">
        <v>0</v>
      </c>
      <c r="AO83" s="148">
        <v>0</v>
      </c>
      <c r="AP83" s="148">
        <v>0</v>
      </c>
    </row>
    <row r="84" spans="1:42" customFormat="1" ht="15.6" x14ac:dyDescent="0.3">
      <c r="A84" s="173" t="s">
        <v>673</v>
      </c>
      <c r="B84" s="172">
        <v>0</v>
      </c>
      <c r="C84" s="148">
        <v>0</v>
      </c>
      <c r="D84" s="148">
        <v>0</v>
      </c>
      <c r="E84" s="148">
        <v>0</v>
      </c>
      <c r="F84" s="148">
        <v>0</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0</v>
      </c>
      <c r="AC84" s="148">
        <v>0</v>
      </c>
      <c r="AD84" s="148">
        <v>0</v>
      </c>
      <c r="AE84" s="148">
        <v>0</v>
      </c>
      <c r="AF84" s="148">
        <v>0</v>
      </c>
      <c r="AG84" s="148">
        <v>0</v>
      </c>
      <c r="AH84" s="148">
        <v>0</v>
      </c>
      <c r="AI84" s="148">
        <v>0</v>
      </c>
      <c r="AJ84" s="148">
        <v>0</v>
      </c>
      <c r="AK84" s="148">
        <v>0</v>
      </c>
      <c r="AL84" s="148">
        <v>0</v>
      </c>
      <c r="AM84" s="148">
        <v>0</v>
      </c>
      <c r="AN84" s="148">
        <v>0</v>
      </c>
      <c r="AO84" s="148">
        <v>0</v>
      </c>
      <c r="AP84" s="148">
        <v>0</v>
      </c>
    </row>
    <row r="85" spans="1:42" customFormat="1" ht="15.6" x14ac:dyDescent="0.3">
      <c r="A85" s="173" t="s">
        <v>674</v>
      </c>
      <c r="B85" s="172">
        <v>1</v>
      </c>
      <c r="C85" s="148">
        <v>0</v>
      </c>
      <c r="D85" s="148">
        <v>0</v>
      </c>
      <c r="E85" s="148">
        <v>0</v>
      </c>
      <c r="F85" s="148">
        <v>0</v>
      </c>
      <c r="G85" s="148">
        <v>0</v>
      </c>
      <c r="H85" s="148">
        <v>0</v>
      </c>
      <c r="I85" s="148">
        <v>0</v>
      </c>
      <c r="J85" s="148">
        <v>0</v>
      </c>
      <c r="K85" s="148">
        <v>0</v>
      </c>
      <c r="L85" s="148">
        <v>0</v>
      </c>
      <c r="M85" s="148">
        <v>0</v>
      </c>
      <c r="N85" s="148">
        <v>0</v>
      </c>
      <c r="O85" s="148">
        <v>1</v>
      </c>
      <c r="P85" s="148">
        <v>0</v>
      </c>
      <c r="Q85" s="148">
        <v>0</v>
      </c>
      <c r="R85" s="148">
        <v>0</v>
      </c>
      <c r="S85" s="148">
        <v>0</v>
      </c>
      <c r="T85" s="148">
        <v>0</v>
      </c>
      <c r="U85" s="148">
        <v>0</v>
      </c>
      <c r="V85" s="148">
        <v>0</v>
      </c>
      <c r="W85" s="148">
        <v>0</v>
      </c>
      <c r="X85" s="148">
        <v>0</v>
      </c>
      <c r="Y85" s="148">
        <v>0</v>
      </c>
      <c r="Z85" s="148">
        <v>0</v>
      </c>
      <c r="AA85" s="148">
        <v>0</v>
      </c>
      <c r="AB85" s="148">
        <v>0</v>
      </c>
      <c r="AC85" s="148">
        <v>0</v>
      </c>
      <c r="AD85" s="148">
        <v>0</v>
      </c>
      <c r="AE85" s="148">
        <v>0</v>
      </c>
      <c r="AF85" s="148">
        <v>0</v>
      </c>
      <c r="AG85" s="148">
        <v>0</v>
      </c>
      <c r="AH85" s="148">
        <v>0</v>
      </c>
      <c r="AI85" s="148">
        <v>0</v>
      </c>
      <c r="AJ85" s="148">
        <v>0</v>
      </c>
      <c r="AK85" s="148">
        <v>0</v>
      </c>
      <c r="AL85" s="148">
        <v>0</v>
      </c>
      <c r="AM85" s="148">
        <v>0</v>
      </c>
      <c r="AN85" s="148">
        <v>0</v>
      </c>
      <c r="AO85" s="148">
        <v>0</v>
      </c>
      <c r="AP85" s="148">
        <v>0</v>
      </c>
    </row>
    <row r="86" spans="1:42" customFormat="1" ht="15.6" x14ac:dyDescent="0.3">
      <c r="A86" s="173" t="s">
        <v>542</v>
      </c>
      <c r="B86" s="172">
        <v>1</v>
      </c>
      <c r="C86" s="148">
        <v>0</v>
      </c>
      <c r="D86" s="148">
        <v>0</v>
      </c>
      <c r="E86" s="148">
        <v>0</v>
      </c>
      <c r="F86" s="148">
        <v>0</v>
      </c>
      <c r="G86" s="148">
        <v>0</v>
      </c>
      <c r="H86" s="148">
        <v>0</v>
      </c>
      <c r="I86" s="148">
        <v>0</v>
      </c>
      <c r="J86" s="148">
        <v>0</v>
      </c>
      <c r="K86" s="148">
        <v>0</v>
      </c>
      <c r="L86" s="148">
        <v>0</v>
      </c>
      <c r="M86" s="148">
        <v>0</v>
      </c>
      <c r="N86" s="148">
        <v>0</v>
      </c>
      <c r="O86" s="148">
        <v>0</v>
      </c>
      <c r="P86" s="148">
        <v>0</v>
      </c>
      <c r="Q86" s="148">
        <v>0</v>
      </c>
      <c r="R86" s="148">
        <v>0</v>
      </c>
      <c r="S86" s="148">
        <v>1</v>
      </c>
      <c r="T86" s="148">
        <v>0</v>
      </c>
      <c r="U86" s="148">
        <v>0</v>
      </c>
      <c r="V86" s="148">
        <v>0</v>
      </c>
      <c r="W86" s="148">
        <v>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row>
    <row r="87" spans="1:42" customFormat="1" ht="15.6" x14ac:dyDescent="0.3">
      <c r="A87" s="173" t="s">
        <v>675</v>
      </c>
      <c r="B87" s="172">
        <v>0</v>
      </c>
      <c r="C87" s="148">
        <v>0</v>
      </c>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row>
    <row r="88" spans="1:42" customFormat="1" ht="15.6" x14ac:dyDescent="0.3">
      <c r="A88" s="173" t="s">
        <v>324</v>
      </c>
      <c r="B88" s="172">
        <v>31</v>
      </c>
      <c r="C88" s="148">
        <v>0</v>
      </c>
      <c r="D88" s="148">
        <v>0</v>
      </c>
      <c r="E88" s="148">
        <v>0</v>
      </c>
      <c r="F88" s="148">
        <v>0</v>
      </c>
      <c r="G88" s="148">
        <v>0</v>
      </c>
      <c r="H88" s="148">
        <v>1</v>
      </c>
      <c r="I88" s="148">
        <v>0</v>
      </c>
      <c r="J88" s="148">
        <v>0</v>
      </c>
      <c r="K88" s="148">
        <v>0</v>
      </c>
      <c r="L88" s="148">
        <v>0</v>
      </c>
      <c r="M88" s="148">
        <v>0</v>
      </c>
      <c r="N88" s="148">
        <v>0</v>
      </c>
      <c r="O88" s="148">
        <v>0</v>
      </c>
      <c r="P88" s="148">
        <v>0</v>
      </c>
      <c r="Q88" s="148">
        <v>0</v>
      </c>
      <c r="R88" s="148">
        <v>0</v>
      </c>
      <c r="S88" s="148">
        <v>16</v>
      </c>
      <c r="T88" s="148">
        <v>0</v>
      </c>
      <c r="U88" s="148">
        <v>0</v>
      </c>
      <c r="V88" s="148">
        <v>0</v>
      </c>
      <c r="W88" s="148">
        <v>0</v>
      </c>
      <c r="X88" s="148">
        <v>0</v>
      </c>
      <c r="Y88" s="148">
        <v>0</v>
      </c>
      <c r="Z88" s="148">
        <v>0</v>
      </c>
      <c r="AA88" s="148">
        <v>0</v>
      </c>
      <c r="AB88" s="148">
        <v>0</v>
      </c>
      <c r="AC88" s="148">
        <v>1</v>
      </c>
      <c r="AD88" s="148">
        <v>0</v>
      </c>
      <c r="AE88" s="148">
        <v>0</v>
      </c>
      <c r="AF88" s="148">
        <v>0</v>
      </c>
      <c r="AG88" s="148">
        <v>10</v>
      </c>
      <c r="AH88" s="148">
        <v>1</v>
      </c>
      <c r="AI88" s="148">
        <v>0</v>
      </c>
      <c r="AJ88" s="148">
        <v>0</v>
      </c>
      <c r="AK88" s="148">
        <v>0</v>
      </c>
      <c r="AL88" s="148">
        <v>0</v>
      </c>
      <c r="AM88" s="148">
        <v>0</v>
      </c>
      <c r="AN88" s="148">
        <v>1</v>
      </c>
      <c r="AO88" s="148">
        <v>0</v>
      </c>
      <c r="AP88" s="148">
        <v>1</v>
      </c>
    </row>
    <row r="89" spans="1:42" customFormat="1" ht="15.6" x14ac:dyDescent="0.3">
      <c r="A89" s="173" t="s">
        <v>676</v>
      </c>
      <c r="B89" s="172">
        <v>0</v>
      </c>
      <c r="C89" s="148">
        <v>0</v>
      </c>
      <c r="D89" s="148">
        <v>0</v>
      </c>
      <c r="E89" s="148">
        <v>0</v>
      </c>
      <c r="F89" s="148">
        <v>0</v>
      </c>
      <c r="G89" s="148">
        <v>0</v>
      </c>
      <c r="H89" s="148">
        <v>0</v>
      </c>
      <c r="I89" s="148">
        <v>0</v>
      </c>
      <c r="J89" s="148">
        <v>0</v>
      </c>
      <c r="K89" s="148">
        <v>0</v>
      </c>
      <c r="L89" s="148">
        <v>0</v>
      </c>
      <c r="M89" s="148">
        <v>0</v>
      </c>
      <c r="N89" s="148">
        <v>0</v>
      </c>
      <c r="O89" s="148">
        <v>0</v>
      </c>
      <c r="P89" s="148">
        <v>0</v>
      </c>
      <c r="Q89" s="148">
        <v>0</v>
      </c>
      <c r="R89" s="148">
        <v>0</v>
      </c>
      <c r="S89" s="148">
        <v>0</v>
      </c>
      <c r="T89" s="148">
        <v>0</v>
      </c>
      <c r="U89" s="148">
        <v>0</v>
      </c>
      <c r="V89" s="148">
        <v>0</v>
      </c>
      <c r="W89" s="148">
        <v>0</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48">
        <v>0</v>
      </c>
      <c r="AN89" s="148">
        <v>0</v>
      </c>
      <c r="AO89" s="148">
        <v>0</v>
      </c>
      <c r="AP89" s="148">
        <v>0</v>
      </c>
    </row>
    <row r="90" spans="1:42" customFormat="1" ht="15.6" x14ac:dyDescent="0.3">
      <c r="A90" s="173" t="s">
        <v>677</v>
      </c>
      <c r="B90" s="172">
        <v>0</v>
      </c>
      <c r="C90" s="148">
        <v>0</v>
      </c>
      <c r="D90" s="148">
        <v>0</v>
      </c>
      <c r="E90" s="148">
        <v>0</v>
      </c>
      <c r="F90" s="148">
        <v>0</v>
      </c>
      <c r="G90" s="148">
        <v>0</v>
      </c>
      <c r="H90" s="148">
        <v>0</v>
      </c>
      <c r="I90" s="148">
        <v>0</v>
      </c>
      <c r="J90" s="148">
        <v>0</v>
      </c>
      <c r="K90" s="148">
        <v>0</v>
      </c>
      <c r="L90" s="148">
        <v>0</v>
      </c>
      <c r="M90" s="148">
        <v>0</v>
      </c>
      <c r="N90" s="148">
        <v>0</v>
      </c>
      <c r="O90" s="148">
        <v>0</v>
      </c>
      <c r="P90" s="148">
        <v>0</v>
      </c>
      <c r="Q90" s="148">
        <v>0</v>
      </c>
      <c r="R90" s="148">
        <v>0</v>
      </c>
      <c r="S90" s="148">
        <v>0</v>
      </c>
      <c r="T90" s="148">
        <v>0</v>
      </c>
      <c r="U90" s="148">
        <v>0</v>
      </c>
      <c r="V90" s="148">
        <v>0</v>
      </c>
      <c r="W90" s="148">
        <v>0</v>
      </c>
      <c r="X90" s="148">
        <v>0</v>
      </c>
      <c r="Y90" s="148">
        <v>0</v>
      </c>
      <c r="Z90" s="148">
        <v>0</v>
      </c>
      <c r="AA90" s="148">
        <v>0</v>
      </c>
      <c r="AB90" s="148">
        <v>0</v>
      </c>
      <c r="AC90" s="148">
        <v>0</v>
      </c>
      <c r="AD90" s="148">
        <v>0</v>
      </c>
      <c r="AE90" s="148">
        <v>0</v>
      </c>
      <c r="AF90" s="148">
        <v>0</v>
      </c>
      <c r="AG90" s="148">
        <v>0</v>
      </c>
      <c r="AH90" s="148">
        <v>0</v>
      </c>
      <c r="AI90" s="148">
        <v>0</v>
      </c>
      <c r="AJ90" s="148">
        <v>0</v>
      </c>
      <c r="AK90" s="148">
        <v>0</v>
      </c>
      <c r="AL90" s="148">
        <v>0</v>
      </c>
      <c r="AM90" s="148">
        <v>0</v>
      </c>
      <c r="AN90" s="148">
        <v>0</v>
      </c>
      <c r="AO90" s="148">
        <v>0</v>
      </c>
      <c r="AP90" s="148">
        <v>0</v>
      </c>
    </row>
    <row r="91" spans="1:42" customFormat="1" ht="15.6" x14ac:dyDescent="0.3">
      <c r="A91" s="173" t="s">
        <v>602</v>
      </c>
      <c r="B91" s="172">
        <v>0</v>
      </c>
      <c r="C91" s="148">
        <v>0</v>
      </c>
      <c r="D91" s="148">
        <v>0</v>
      </c>
      <c r="E91" s="148">
        <v>0</v>
      </c>
      <c r="F91" s="148">
        <v>0</v>
      </c>
      <c r="G91" s="148">
        <v>0</v>
      </c>
      <c r="H91" s="148">
        <v>0</v>
      </c>
      <c r="I91" s="148">
        <v>0</v>
      </c>
      <c r="J91" s="148">
        <v>0</v>
      </c>
      <c r="K91" s="148">
        <v>0</v>
      </c>
      <c r="L91" s="148">
        <v>0</v>
      </c>
      <c r="M91" s="148">
        <v>0</v>
      </c>
      <c r="N91" s="148">
        <v>0</v>
      </c>
      <c r="O91" s="148">
        <v>0</v>
      </c>
      <c r="P91" s="148">
        <v>0</v>
      </c>
      <c r="Q91" s="148">
        <v>0</v>
      </c>
      <c r="R91" s="148">
        <v>0</v>
      </c>
      <c r="S91" s="148">
        <v>0</v>
      </c>
      <c r="T91" s="148">
        <v>0</v>
      </c>
      <c r="U91" s="148">
        <v>0</v>
      </c>
      <c r="V91" s="148">
        <v>0</v>
      </c>
      <c r="W91" s="148">
        <v>0</v>
      </c>
      <c r="X91" s="148">
        <v>0</v>
      </c>
      <c r="Y91" s="148">
        <v>0</v>
      </c>
      <c r="Z91" s="148">
        <v>0</v>
      </c>
      <c r="AA91" s="148">
        <v>0</v>
      </c>
      <c r="AB91" s="148">
        <v>0</v>
      </c>
      <c r="AC91" s="148">
        <v>0</v>
      </c>
      <c r="AD91" s="148">
        <v>0</v>
      </c>
      <c r="AE91" s="148">
        <v>0</v>
      </c>
      <c r="AF91" s="148">
        <v>0</v>
      </c>
      <c r="AG91" s="148">
        <v>0</v>
      </c>
      <c r="AH91" s="148">
        <v>0</v>
      </c>
      <c r="AI91" s="148">
        <v>0</v>
      </c>
      <c r="AJ91" s="148">
        <v>0</v>
      </c>
      <c r="AK91" s="148">
        <v>0</v>
      </c>
      <c r="AL91" s="148">
        <v>0</v>
      </c>
      <c r="AM91" s="148">
        <v>0</v>
      </c>
      <c r="AN91" s="148">
        <v>0</v>
      </c>
      <c r="AO91" s="148">
        <v>0</v>
      </c>
      <c r="AP91" s="148">
        <v>0</v>
      </c>
    </row>
    <row r="92" spans="1:42" customFormat="1" ht="15.6" x14ac:dyDescent="0.3">
      <c r="A92" s="173" t="s">
        <v>678</v>
      </c>
      <c r="B92" s="172">
        <v>1</v>
      </c>
      <c r="C92" s="148">
        <v>0</v>
      </c>
      <c r="D92" s="148">
        <v>0</v>
      </c>
      <c r="E92" s="148">
        <v>0</v>
      </c>
      <c r="F92" s="148">
        <v>0</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1</v>
      </c>
      <c r="AD92" s="148">
        <v>0</v>
      </c>
      <c r="AE92" s="148">
        <v>0</v>
      </c>
      <c r="AF92" s="148">
        <v>0</v>
      </c>
      <c r="AG92" s="148">
        <v>0</v>
      </c>
      <c r="AH92" s="148">
        <v>0</v>
      </c>
      <c r="AI92" s="148">
        <v>0</v>
      </c>
      <c r="AJ92" s="148">
        <v>0</v>
      </c>
      <c r="AK92" s="148">
        <v>0</v>
      </c>
      <c r="AL92" s="148">
        <v>0</v>
      </c>
      <c r="AM92" s="148">
        <v>0</v>
      </c>
      <c r="AN92" s="148">
        <v>0</v>
      </c>
      <c r="AO92" s="148">
        <v>0</v>
      </c>
      <c r="AP92" s="148">
        <v>0</v>
      </c>
    </row>
    <row r="93" spans="1:42" customFormat="1" ht="15.6" x14ac:dyDescent="0.3">
      <c r="A93" s="173" t="s">
        <v>543</v>
      </c>
      <c r="B93" s="172">
        <v>0</v>
      </c>
      <c r="C93" s="148">
        <v>0</v>
      </c>
      <c r="D93" s="148">
        <v>0</v>
      </c>
      <c r="E93" s="148">
        <v>0</v>
      </c>
      <c r="F93" s="148">
        <v>0</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row>
    <row r="94" spans="1:42" customFormat="1" ht="15.6" x14ac:dyDescent="0.3">
      <c r="A94" s="173" t="s">
        <v>581</v>
      </c>
      <c r="B94" s="172">
        <v>0</v>
      </c>
      <c r="C94" s="148">
        <v>0</v>
      </c>
      <c r="D94" s="148">
        <v>0</v>
      </c>
      <c r="E94" s="148">
        <v>0</v>
      </c>
      <c r="F94" s="148">
        <v>0</v>
      </c>
      <c r="G94" s="148">
        <v>0</v>
      </c>
      <c r="H94" s="148">
        <v>0</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0</v>
      </c>
      <c r="AH94" s="148">
        <v>0</v>
      </c>
      <c r="AI94" s="148">
        <v>0</v>
      </c>
      <c r="AJ94" s="148">
        <v>0</v>
      </c>
      <c r="AK94" s="148">
        <v>0</v>
      </c>
      <c r="AL94" s="148">
        <v>0</v>
      </c>
      <c r="AM94" s="148">
        <v>0</v>
      </c>
      <c r="AN94" s="148">
        <v>0</v>
      </c>
      <c r="AO94" s="148">
        <v>0</v>
      </c>
      <c r="AP94" s="148">
        <v>0</v>
      </c>
    </row>
    <row r="95" spans="1:42" customFormat="1" ht="15.6" x14ac:dyDescent="0.3">
      <c r="A95" s="173" t="s">
        <v>679</v>
      </c>
      <c r="B95" s="172">
        <v>0</v>
      </c>
      <c r="C95" s="148">
        <v>0</v>
      </c>
      <c r="D95" s="148">
        <v>0</v>
      </c>
      <c r="E95" s="148">
        <v>0</v>
      </c>
      <c r="F95" s="148">
        <v>0</v>
      </c>
      <c r="G95" s="148">
        <v>0</v>
      </c>
      <c r="H95" s="148">
        <v>0</v>
      </c>
      <c r="I95" s="148">
        <v>0</v>
      </c>
      <c r="J95" s="148">
        <v>0</v>
      </c>
      <c r="K95" s="148">
        <v>0</v>
      </c>
      <c r="L95" s="148">
        <v>0</v>
      </c>
      <c r="M95" s="148">
        <v>0</v>
      </c>
      <c r="N95" s="148">
        <v>0</v>
      </c>
      <c r="O95" s="148">
        <v>0</v>
      </c>
      <c r="P95" s="148">
        <v>0</v>
      </c>
      <c r="Q95" s="148">
        <v>0</v>
      </c>
      <c r="R95" s="148">
        <v>0</v>
      </c>
      <c r="S95" s="148">
        <v>0</v>
      </c>
      <c r="T95" s="148">
        <v>0</v>
      </c>
      <c r="U95" s="148">
        <v>0</v>
      </c>
      <c r="V95" s="148">
        <v>0</v>
      </c>
      <c r="W95" s="148">
        <v>0</v>
      </c>
      <c r="X95" s="148">
        <v>0</v>
      </c>
      <c r="Y95" s="148">
        <v>0</v>
      </c>
      <c r="Z95" s="148">
        <v>0</v>
      </c>
      <c r="AA95" s="148">
        <v>0</v>
      </c>
      <c r="AB95" s="148">
        <v>0</v>
      </c>
      <c r="AC95" s="148">
        <v>0</v>
      </c>
      <c r="AD95" s="148">
        <v>0</v>
      </c>
      <c r="AE95" s="148">
        <v>0</v>
      </c>
      <c r="AF95" s="148">
        <v>0</v>
      </c>
      <c r="AG95" s="148">
        <v>0</v>
      </c>
      <c r="AH95" s="148">
        <v>0</v>
      </c>
      <c r="AI95" s="148">
        <v>0</v>
      </c>
      <c r="AJ95" s="148">
        <v>0</v>
      </c>
      <c r="AK95" s="148">
        <v>0</v>
      </c>
      <c r="AL95" s="148">
        <v>0</v>
      </c>
      <c r="AM95" s="148">
        <v>0</v>
      </c>
      <c r="AN95" s="148">
        <v>0</v>
      </c>
      <c r="AO95" s="148">
        <v>0</v>
      </c>
      <c r="AP95" s="148">
        <v>0</v>
      </c>
    </row>
    <row r="96" spans="1:42" customFormat="1" ht="15.6" x14ac:dyDescent="0.3">
      <c r="A96" s="173" t="s">
        <v>470</v>
      </c>
      <c r="B96" s="172">
        <v>138</v>
      </c>
      <c r="C96" s="148">
        <v>0</v>
      </c>
      <c r="D96" s="148">
        <v>0</v>
      </c>
      <c r="E96" s="148">
        <v>0</v>
      </c>
      <c r="F96" s="148">
        <v>0</v>
      </c>
      <c r="G96" s="148">
        <v>0</v>
      </c>
      <c r="H96" s="148">
        <v>3</v>
      </c>
      <c r="I96" s="148">
        <v>0</v>
      </c>
      <c r="J96" s="148">
        <v>0</v>
      </c>
      <c r="K96" s="148">
        <v>0</v>
      </c>
      <c r="L96" s="148">
        <v>0</v>
      </c>
      <c r="M96" s="148">
        <v>0</v>
      </c>
      <c r="N96" s="148">
        <v>0</v>
      </c>
      <c r="O96" s="148">
        <v>0</v>
      </c>
      <c r="P96" s="148">
        <v>1</v>
      </c>
      <c r="Q96" s="148">
        <v>1</v>
      </c>
      <c r="R96" s="148">
        <v>0</v>
      </c>
      <c r="S96" s="148">
        <v>87</v>
      </c>
      <c r="T96" s="148">
        <v>3</v>
      </c>
      <c r="U96" s="148">
        <v>1</v>
      </c>
      <c r="V96" s="148">
        <v>0</v>
      </c>
      <c r="W96" s="148">
        <v>0</v>
      </c>
      <c r="X96" s="148">
        <v>0</v>
      </c>
      <c r="Y96" s="148">
        <v>0</v>
      </c>
      <c r="Z96" s="148">
        <v>0</v>
      </c>
      <c r="AA96" s="148">
        <v>0</v>
      </c>
      <c r="AB96" s="148">
        <v>0</v>
      </c>
      <c r="AC96" s="148">
        <v>4</v>
      </c>
      <c r="AD96" s="148">
        <v>1</v>
      </c>
      <c r="AE96" s="148">
        <v>1</v>
      </c>
      <c r="AF96" s="148">
        <v>0</v>
      </c>
      <c r="AG96" s="148">
        <v>12</v>
      </c>
      <c r="AH96" s="148">
        <v>4</v>
      </c>
      <c r="AI96" s="148">
        <v>0</v>
      </c>
      <c r="AJ96" s="148">
        <v>1</v>
      </c>
      <c r="AK96" s="148">
        <v>0</v>
      </c>
      <c r="AL96" s="148">
        <v>0</v>
      </c>
      <c r="AM96" s="148">
        <v>17</v>
      </c>
      <c r="AN96" s="148">
        <v>0</v>
      </c>
      <c r="AO96" s="148">
        <v>0</v>
      </c>
      <c r="AP96" s="148">
        <v>2</v>
      </c>
    </row>
    <row r="97" spans="1:42" customFormat="1" ht="15.6" x14ac:dyDescent="0.3">
      <c r="A97" s="173" t="s">
        <v>680</v>
      </c>
      <c r="B97" s="172">
        <v>0</v>
      </c>
      <c r="C97" s="148">
        <v>0</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0</v>
      </c>
      <c r="AA97" s="148">
        <v>0</v>
      </c>
      <c r="AB97" s="148">
        <v>0</v>
      </c>
      <c r="AC97" s="148">
        <v>0</v>
      </c>
      <c r="AD97" s="148">
        <v>0</v>
      </c>
      <c r="AE97" s="148">
        <v>0</v>
      </c>
      <c r="AF97" s="148">
        <v>0</v>
      </c>
      <c r="AG97" s="148">
        <v>0</v>
      </c>
      <c r="AH97" s="148">
        <v>0</v>
      </c>
      <c r="AI97" s="148">
        <v>0</v>
      </c>
      <c r="AJ97" s="148">
        <v>0</v>
      </c>
      <c r="AK97" s="148">
        <v>0</v>
      </c>
      <c r="AL97" s="148">
        <v>0</v>
      </c>
      <c r="AM97" s="148">
        <v>0</v>
      </c>
      <c r="AN97" s="148">
        <v>0</v>
      </c>
      <c r="AO97" s="148">
        <v>0</v>
      </c>
      <c r="AP97" s="148">
        <v>0</v>
      </c>
    </row>
    <row r="98" spans="1:42" s="1" customFormat="1" ht="15.6" x14ac:dyDescent="0.3">
      <c r="A98" s="173" t="s">
        <v>681</v>
      </c>
      <c r="B98" s="172">
        <v>1</v>
      </c>
      <c r="C98" s="148">
        <v>0</v>
      </c>
      <c r="D98" s="148">
        <v>0</v>
      </c>
      <c r="E98" s="148">
        <v>0</v>
      </c>
      <c r="F98" s="148">
        <v>0</v>
      </c>
      <c r="G98" s="148">
        <v>0</v>
      </c>
      <c r="H98" s="148">
        <v>0</v>
      </c>
      <c r="I98" s="148">
        <v>0</v>
      </c>
      <c r="J98" s="148">
        <v>0</v>
      </c>
      <c r="K98" s="148">
        <v>0</v>
      </c>
      <c r="L98" s="148">
        <v>0</v>
      </c>
      <c r="M98" s="148">
        <v>0</v>
      </c>
      <c r="N98" s="148">
        <v>0</v>
      </c>
      <c r="O98" s="148">
        <v>0</v>
      </c>
      <c r="P98" s="148">
        <v>0</v>
      </c>
      <c r="Q98" s="148">
        <v>0</v>
      </c>
      <c r="R98" s="148">
        <v>0</v>
      </c>
      <c r="S98" s="148">
        <v>0</v>
      </c>
      <c r="T98" s="148">
        <v>0</v>
      </c>
      <c r="U98" s="148">
        <v>0</v>
      </c>
      <c r="V98" s="148">
        <v>0</v>
      </c>
      <c r="W98" s="148">
        <v>0</v>
      </c>
      <c r="X98" s="148">
        <v>0</v>
      </c>
      <c r="Y98" s="148">
        <v>0</v>
      </c>
      <c r="Z98" s="148">
        <v>0</v>
      </c>
      <c r="AA98" s="148">
        <v>0</v>
      </c>
      <c r="AB98" s="148">
        <v>0</v>
      </c>
      <c r="AC98" s="148">
        <v>1</v>
      </c>
      <c r="AD98" s="148">
        <v>0</v>
      </c>
      <c r="AE98" s="148">
        <v>0</v>
      </c>
      <c r="AF98" s="148">
        <v>0</v>
      </c>
      <c r="AG98" s="148">
        <v>0</v>
      </c>
      <c r="AH98" s="148">
        <v>0</v>
      </c>
      <c r="AI98" s="148">
        <v>0</v>
      </c>
      <c r="AJ98" s="148">
        <v>0</v>
      </c>
      <c r="AK98" s="148">
        <v>0</v>
      </c>
      <c r="AL98" s="148">
        <v>0</v>
      </c>
      <c r="AM98" s="148">
        <v>0</v>
      </c>
      <c r="AN98" s="148">
        <v>0</v>
      </c>
      <c r="AO98" s="148">
        <v>0</v>
      </c>
      <c r="AP98" s="148">
        <v>0</v>
      </c>
    </row>
    <row r="99" spans="1:42" customFormat="1" ht="15.6" x14ac:dyDescent="0.3">
      <c r="A99" s="173" t="s">
        <v>682</v>
      </c>
      <c r="B99" s="172">
        <v>0</v>
      </c>
      <c r="C99" s="148">
        <v>0</v>
      </c>
      <c r="D99" s="148">
        <v>0</v>
      </c>
      <c r="E99" s="148">
        <v>0</v>
      </c>
      <c r="F99" s="148">
        <v>0</v>
      </c>
      <c r="G99" s="148">
        <v>0</v>
      </c>
      <c r="H99" s="148">
        <v>0</v>
      </c>
      <c r="I99" s="148">
        <v>0</v>
      </c>
      <c r="J99" s="148">
        <v>0</v>
      </c>
      <c r="K99" s="148">
        <v>0</v>
      </c>
      <c r="L99" s="148">
        <v>0</v>
      </c>
      <c r="M99" s="148">
        <v>0</v>
      </c>
      <c r="N99" s="148">
        <v>0</v>
      </c>
      <c r="O99" s="148">
        <v>0</v>
      </c>
      <c r="P99" s="148">
        <v>0</v>
      </c>
      <c r="Q99" s="148">
        <v>0</v>
      </c>
      <c r="R99" s="148">
        <v>0</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row>
    <row r="100" spans="1:42" customFormat="1" ht="15.6" x14ac:dyDescent="0.3">
      <c r="A100" s="173" t="s">
        <v>539</v>
      </c>
      <c r="B100" s="172">
        <v>0</v>
      </c>
      <c r="C100" s="148">
        <v>0</v>
      </c>
      <c r="D100" s="148">
        <v>0</v>
      </c>
      <c r="E100" s="148">
        <v>0</v>
      </c>
      <c r="F100" s="148">
        <v>0</v>
      </c>
      <c r="G100" s="148">
        <v>0</v>
      </c>
      <c r="H100" s="148">
        <v>0</v>
      </c>
      <c r="I100" s="148">
        <v>0</v>
      </c>
      <c r="J100" s="148">
        <v>0</v>
      </c>
      <c r="K100" s="148">
        <v>0</v>
      </c>
      <c r="L100" s="148">
        <v>0</v>
      </c>
      <c r="M100" s="148">
        <v>0</v>
      </c>
      <c r="N100" s="148">
        <v>0</v>
      </c>
      <c r="O100" s="148">
        <v>0</v>
      </c>
      <c r="P100" s="148">
        <v>0</v>
      </c>
      <c r="Q100" s="148">
        <v>0</v>
      </c>
      <c r="R100" s="148">
        <v>0</v>
      </c>
      <c r="S100" s="148">
        <v>0</v>
      </c>
      <c r="T100" s="148">
        <v>0</v>
      </c>
      <c r="U100" s="148">
        <v>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row>
    <row r="101" spans="1:42" customFormat="1" ht="15.6" x14ac:dyDescent="0.3">
      <c r="A101" s="173" t="s">
        <v>513</v>
      </c>
      <c r="B101" s="172">
        <v>6</v>
      </c>
      <c r="C101" s="148">
        <v>0</v>
      </c>
      <c r="D101" s="148">
        <v>0</v>
      </c>
      <c r="E101" s="148">
        <v>0</v>
      </c>
      <c r="F101" s="148">
        <v>0</v>
      </c>
      <c r="G101" s="148">
        <v>0</v>
      </c>
      <c r="H101" s="148">
        <v>0</v>
      </c>
      <c r="I101" s="148">
        <v>0</v>
      </c>
      <c r="J101" s="148">
        <v>0</v>
      </c>
      <c r="K101" s="148">
        <v>0</v>
      </c>
      <c r="L101" s="148">
        <v>0</v>
      </c>
      <c r="M101" s="148">
        <v>0</v>
      </c>
      <c r="N101" s="148">
        <v>0</v>
      </c>
      <c r="O101" s="148">
        <v>0</v>
      </c>
      <c r="P101" s="148">
        <v>0</v>
      </c>
      <c r="Q101" s="148">
        <v>0</v>
      </c>
      <c r="R101" s="148">
        <v>0</v>
      </c>
      <c r="S101" s="148">
        <v>2</v>
      </c>
      <c r="T101" s="148">
        <v>0</v>
      </c>
      <c r="U101" s="148">
        <v>0</v>
      </c>
      <c r="V101" s="148">
        <v>0</v>
      </c>
      <c r="W101" s="148">
        <v>0</v>
      </c>
      <c r="X101" s="148">
        <v>0</v>
      </c>
      <c r="Y101" s="148">
        <v>0</v>
      </c>
      <c r="Z101" s="148">
        <v>0</v>
      </c>
      <c r="AA101" s="148">
        <v>0</v>
      </c>
      <c r="AB101" s="148">
        <v>0</v>
      </c>
      <c r="AC101" s="148">
        <v>1</v>
      </c>
      <c r="AD101" s="148">
        <v>0</v>
      </c>
      <c r="AE101" s="148">
        <v>0</v>
      </c>
      <c r="AF101" s="148">
        <v>0</v>
      </c>
      <c r="AG101" s="148">
        <v>2</v>
      </c>
      <c r="AH101" s="148">
        <v>1</v>
      </c>
      <c r="AI101" s="148">
        <v>0</v>
      </c>
      <c r="AJ101" s="148">
        <v>0</v>
      </c>
      <c r="AK101" s="148">
        <v>0</v>
      </c>
      <c r="AL101" s="148">
        <v>0</v>
      </c>
      <c r="AM101" s="148">
        <v>0</v>
      </c>
      <c r="AN101" s="148">
        <v>0</v>
      </c>
      <c r="AO101" s="148">
        <v>0</v>
      </c>
      <c r="AP101" s="148">
        <v>0</v>
      </c>
    </row>
    <row r="102" spans="1:42" customFormat="1" ht="15.6" x14ac:dyDescent="0.3">
      <c r="A102" s="173" t="s">
        <v>303</v>
      </c>
      <c r="B102" s="172">
        <v>42</v>
      </c>
      <c r="C102" s="148">
        <v>0</v>
      </c>
      <c r="D102" s="148">
        <v>0</v>
      </c>
      <c r="E102" s="148">
        <v>1</v>
      </c>
      <c r="F102" s="148">
        <v>0</v>
      </c>
      <c r="G102" s="148">
        <v>0</v>
      </c>
      <c r="H102" s="148">
        <v>0</v>
      </c>
      <c r="I102" s="148">
        <v>0</v>
      </c>
      <c r="J102" s="148">
        <v>0</v>
      </c>
      <c r="K102" s="148">
        <v>1</v>
      </c>
      <c r="L102" s="148">
        <v>0</v>
      </c>
      <c r="M102" s="148">
        <v>1</v>
      </c>
      <c r="N102" s="148">
        <v>0</v>
      </c>
      <c r="O102" s="148">
        <v>0</v>
      </c>
      <c r="P102" s="148">
        <v>0</v>
      </c>
      <c r="Q102" s="148">
        <v>0</v>
      </c>
      <c r="R102" s="148">
        <v>0</v>
      </c>
      <c r="S102" s="148">
        <v>33</v>
      </c>
      <c r="T102" s="148">
        <v>0</v>
      </c>
      <c r="U102" s="148">
        <v>0</v>
      </c>
      <c r="V102" s="148">
        <v>0</v>
      </c>
      <c r="W102" s="148">
        <v>0</v>
      </c>
      <c r="X102" s="148">
        <v>0</v>
      </c>
      <c r="Y102" s="148">
        <v>0</v>
      </c>
      <c r="Z102" s="148">
        <v>0</v>
      </c>
      <c r="AA102" s="148">
        <v>0</v>
      </c>
      <c r="AB102" s="148">
        <v>0</v>
      </c>
      <c r="AC102" s="148">
        <v>2</v>
      </c>
      <c r="AD102" s="148">
        <v>0</v>
      </c>
      <c r="AE102" s="148">
        <v>0</v>
      </c>
      <c r="AF102" s="148">
        <v>0</v>
      </c>
      <c r="AG102" s="148">
        <v>1</v>
      </c>
      <c r="AH102" s="148">
        <v>0</v>
      </c>
      <c r="AI102" s="148">
        <v>0</v>
      </c>
      <c r="AJ102" s="148">
        <v>0</v>
      </c>
      <c r="AK102" s="148">
        <v>0</v>
      </c>
      <c r="AL102" s="148">
        <v>0</v>
      </c>
      <c r="AM102" s="148">
        <v>0</v>
      </c>
      <c r="AN102" s="148">
        <v>0</v>
      </c>
      <c r="AO102" s="148">
        <v>0</v>
      </c>
      <c r="AP102" s="148">
        <v>3</v>
      </c>
    </row>
    <row r="103" spans="1:42" s="1" customFormat="1" ht="15.6" x14ac:dyDescent="0.3">
      <c r="A103" s="173" t="s">
        <v>683</v>
      </c>
      <c r="B103" s="172">
        <v>0</v>
      </c>
      <c r="C103" s="148">
        <v>0</v>
      </c>
      <c r="D103" s="148">
        <v>0</v>
      </c>
      <c r="E103" s="148">
        <v>0</v>
      </c>
      <c r="F103" s="148">
        <v>0</v>
      </c>
      <c r="G103" s="148">
        <v>0</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0</v>
      </c>
      <c r="AC103" s="148">
        <v>0</v>
      </c>
      <c r="AD103" s="148">
        <v>0</v>
      </c>
      <c r="AE103" s="148">
        <v>0</v>
      </c>
      <c r="AF103" s="148">
        <v>0</v>
      </c>
      <c r="AG103" s="148">
        <v>0</v>
      </c>
      <c r="AH103" s="148">
        <v>0</v>
      </c>
      <c r="AI103" s="148">
        <v>0</v>
      </c>
      <c r="AJ103" s="148">
        <v>0</v>
      </c>
      <c r="AK103" s="148">
        <v>0</v>
      </c>
      <c r="AL103" s="148">
        <v>0</v>
      </c>
      <c r="AM103" s="148">
        <v>0</v>
      </c>
      <c r="AN103" s="148">
        <v>0</v>
      </c>
      <c r="AO103" s="148">
        <v>0</v>
      </c>
      <c r="AP103" s="148">
        <v>0</v>
      </c>
    </row>
    <row r="104" spans="1:42" ht="15.6" x14ac:dyDescent="0.3">
      <c r="A104" s="173" t="s">
        <v>684</v>
      </c>
      <c r="B104" s="172">
        <v>0</v>
      </c>
      <c r="C104" s="148">
        <v>0</v>
      </c>
      <c r="D104" s="148">
        <v>0</v>
      </c>
      <c r="E104" s="148">
        <v>0</v>
      </c>
      <c r="F104" s="148">
        <v>0</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row>
    <row r="105" spans="1:42" s="10" customFormat="1" ht="15.6" x14ac:dyDescent="0.3">
      <c r="A105" s="173" t="s">
        <v>685</v>
      </c>
      <c r="B105" s="172">
        <v>64</v>
      </c>
      <c r="C105" s="148">
        <v>0</v>
      </c>
      <c r="D105" s="148">
        <v>0</v>
      </c>
      <c r="E105" s="148">
        <v>2</v>
      </c>
      <c r="F105" s="148">
        <v>0</v>
      </c>
      <c r="G105" s="148">
        <v>0</v>
      </c>
      <c r="H105" s="148">
        <v>5</v>
      </c>
      <c r="I105" s="148">
        <v>0</v>
      </c>
      <c r="J105" s="148">
        <v>0</v>
      </c>
      <c r="K105" s="148">
        <v>0</v>
      </c>
      <c r="L105" s="148">
        <v>0</v>
      </c>
      <c r="M105" s="148">
        <v>3</v>
      </c>
      <c r="N105" s="148">
        <v>0</v>
      </c>
      <c r="O105" s="148">
        <v>1</v>
      </c>
      <c r="P105" s="148">
        <v>0</v>
      </c>
      <c r="Q105" s="148">
        <v>0</v>
      </c>
      <c r="R105" s="148">
        <v>0</v>
      </c>
      <c r="S105" s="148">
        <v>29</v>
      </c>
      <c r="T105" s="148">
        <v>1</v>
      </c>
      <c r="U105" s="148">
        <v>0</v>
      </c>
      <c r="V105" s="148">
        <v>0</v>
      </c>
      <c r="W105" s="148">
        <v>0</v>
      </c>
      <c r="X105" s="148">
        <v>0</v>
      </c>
      <c r="Y105" s="148">
        <v>0</v>
      </c>
      <c r="Z105" s="148">
        <v>1</v>
      </c>
      <c r="AA105" s="148">
        <v>0</v>
      </c>
      <c r="AB105" s="148">
        <v>0</v>
      </c>
      <c r="AC105" s="148">
        <v>5</v>
      </c>
      <c r="AD105" s="148">
        <v>0</v>
      </c>
      <c r="AE105" s="148">
        <v>0</v>
      </c>
      <c r="AF105" s="148">
        <v>0</v>
      </c>
      <c r="AG105" s="148">
        <v>13</v>
      </c>
      <c r="AH105" s="148">
        <v>1</v>
      </c>
      <c r="AI105" s="148">
        <v>0</v>
      </c>
      <c r="AJ105" s="148">
        <v>0</v>
      </c>
      <c r="AK105" s="148">
        <v>0</v>
      </c>
      <c r="AL105" s="148">
        <v>0</v>
      </c>
      <c r="AM105" s="148">
        <v>1</v>
      </c>
      <c r="AN105" s="148">
        <v>0</v>
      </c>
      <c r="AO105" s="148">
        <v>1</v>
      </c>
      <c r="AP105" s="148">
        <v>1</v>
      </c>
    </row>
    <row r="106" spans="1:42" ht="15.6" x14ac:dyDescent="0.3">
      <c r="A106" s="173" t="s">
        <v>686</v>
      </c>
      <c r="B106" s="172">
        <v>0</v>
      </c>
      <c r="C106" s="148">
        <v>0</v>
      </c>
      <c r="D106" s="148">
        <v>0</v>
      </c>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0</v>
      </c>
      <c r="AA106" s="148">
        <v>0</v>
      </c>
      <c r="AB106" s="148">
        <v>0</v>
      </c>
      <c r="AC106" s="148">
        <v>0</v>
      </c>
      <c r="AD106" s="148">
        <v>0</v>
      </c>
      <c r="AE106" s="148">
        <v>0</v>
      </c>
      <c r="AF106" s="148">
        <v>0</v>
      </c>
      <c r="AG106" s="148">
        <v>0</v>
      </c>
      <c r="AH106" s="148">
        <v>0</v>
      </c>
      <c r="AI106" s="148">
        <v>0</v>
      </c>
      <c r="AJ106" s="148">
        <v>0</v>
      </c>
      <c r="AK106" s="148">
        <v>0</v>
      </c>
      <c r="AL106" s="148">
        <v>0</v>
      </c>
      <c r="AM106" s="148">
        <v>0</v>
      </c>
      <c r="AN106" s="148">
        <v>0</v>
      </c>
      <c r="AO106" s="148">
        <v>0</v>
      </c>
      <c r="AP106" s="148">
        <v>0</v>
      </c>
    </row>
    <row r="107" spans="1:42" customFormat="1" ht="15.6" x14ac:dyDescent="0.3">
      <c r="A107" s="173" t="s">
        <v>540</v>
      </c>
      <c r="B107" s="172">
        <v>0</v>
      </c>
      <c r="C107" s="148">
        <v>0</v>
      </c>
      <c r="D107" s="14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0</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148">
        <v>0</v>
      </c>
      <c r="AN107" s="148">
        <v>0</v>
      </c>
      <c r="AO107" s="148">
        <v>0</v>
      </c>
      <c r="AP107" s="148">
        <v>0</v>
      </c>
    </row>
    <row r="108" spans="1:42" ht="15.6" x14ac:dyDescent="0.3">
      <c r="A108" s="173" t="s">
        <v>687</v>
      </c>
      <c r="B108" s="172">
        <v>2</v>
      </c>
      <c r="C108" s="148">
        <v>0</v>
      </c>
      <c r="D108" s="148">
        <v>0</v>
      </c>
      <c r="E108" s="148">
        <v>0</v>
      </c>
      <c r="F108" s="148">
        <v>0</v>
      </c>
      <c r="G108" s="148">
        <v>0</v>
      </c>
      <c r="H108" s="148">
        <v>0</v>
      </c>
      <c r="I108" s="148">
        <v>0</v>
      </c>
      <c r="J108" s="148">
        <v>0</v>
      </c>
      <c r="K108" s="148">
        <v>0</v>
      </c>
      <c r="L108" s="148">
        <v>0</v>
      </c>
      <c r="M108" s="148">
        <v>0</v>
      </c>
      <c r="N108" s="148">
        <v>0</v>
      </c>
      <c r="O108" s="148">
        <v>0</v>
      </c>
      <c r="P108" s="148">
        <v>0</v>
      </c>
      <c r="Q108" s="148">
        <v>0</v>
      </c>
      <c r="R108" s="148">
        <v>0</v>
      </c>
      <c r="S108" s="148">
        <v>2</v>
      </c>
      <c r="T108" s="148">
        <v>0</v>
      </c>
      <c r="U108" s="148">
        <v>0</v>
      </c>
      <c r="V108" s="148">
        <v>0</v>
      </c>
      <c r="W108" s="148">
        <v>0</v>
      </c>
      <c r="X108" s="148">
        <v>0</v>
      </c>
      <c r="Y108" s="148">
        <v>0</v>
      </c>
      <c r="Z108" s="148">
        <v>0</v>
      </c>
      <c r="AA108" s="148">
        <v>0</v>
      </c>
      <c r="AB108" s="148">
        <v>0</v>
      </c>
      <c r="AC108" s="148">
        <v>0</v>
      </c>
      <c r="AD108" s="148">
        <v>0</v>
      </c>
      <c r="AE108" s="148">
        <v>0</v>
      </c>
      <c r="AF108" s="148">
        <v>0</v>
      </c>
      <c r="AG108" s="148">
        <v>0</v>
      </c>
      <c r="AH108" s="148">
        <v>0</v>
      </c>
      <c r="AI108" s="148">
        <v>0</v>
      </c>
      <c r="AJ108" s="148">
        <v>0</v>
      </c>
      <c r="AK108" s="148">
        <v>0</v>
      </c>
      <c r="AL108" s="148">
        <v>0</v>
      </c>
      <c r="AM108" s="148">
        <v>0</v>
      </c>
      <c r="AN108" s="148">
        <v>0</v>
      </c>
      <c r="AO108" s="148">
        <v>0</v>
      </c>
      <c r="AP108" s="148">
        <v>0</v>
      </c>
    </row>
    <row r="109" spans="1:42" s="11" customFormat="1" ht="15.6" x14ac:dyDescent="0.3">
      <c r="A109" s="173" t="s">
        <v>688</v>
      </c>
      <c r="B109" s="172">
        <v>0</v>
      </c>
      <c r="C109" s="148">
        <v>0</v>
      </c>
      <c r="D109" s="148">
        <v>0</v>
      </c>
      <c r="E109" s="148">
        <v>0</v>
      </c>
      <c r="F109" s="148">
        <v>0</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row>
    <row r="110" spans="1:42" s="9" customFormat="1" ht="15.6" x14ac:dyDescent="0.3">
      <c r="A110" s="173" t="s">
        <v>514</v>
      </c>
      <c r="B110" s="172">
        <v>4</v>
      </c>
      <c r="C110" s="148">
        <v>0</v>
      </c>
      <c r="D110" s="148">
        <v>0</v>
      </c>
      <c r="E110" s="148">
        <v>0</v>
      </c>
      <c r="F110" s="148">
        <v>0</v>
      </c>
      <c r="G110" s="148">
        <v>0</v>
      </c>
      <c r="H110" s="148">
        <v>1</v>
      </c>
      <c r="I110" s="148">
        <v>0</v>
      </c>
      <c r="J110" s="148">
        <v>0</v>
      </c>
      <c r="K110" s="148">
        <v>0</v>
      </c>
      <c r="L110" s="148">
        <v>0</v>
      </c>
      <c r="M110" s="148">
        <v>0</v>
      </c>
      <c r="N110" s="148">
        <v>0</v>
      </c>
      <c r="O110" s="148">
        <v>0</v>
      </c>
      <c r="P110" s="148">
        <v>0</v>
      </c>
      <c r="Q110" s="148">
        <v>0</v>
      </c>
      <c r="R110" s="148">
        <v>0</v>
      </c>
      <c r="S110" s="148">
        <v>2</v>
      </c>
      <c r="T110" s="148">
        <v>0</v>
      </c>
      <c r="U110" s="148">
        <v>0</v>
      </c>
      <c r="V110" s="148">
        <v>0</v>
      </c>
      <c r="W110" s="148">
        <v>0</v>
      </c>
      <c r="X110" s="148">
        <v>0</v>
      </c>
      <c r="Y110" s="148">
        <v>0</v>
      </c>
      <c r="Z110" s="148">
        <v>0</v>
      </c>
      <c r="AA110" s="148">
        <v>0</v>
      </c>
      <c r="AB110" s="148">
        <v>0</v>
      </c>
      <c r="AC110" s="148">
        <v>0</v>
      </c>
      <c r="AD110" s="148">
        <v>0</v>
      </c>
      <c r="AE110" s="148">
        <v>0</v>
      </c>
      <c r="AF110" s="148">
        <v>0</v>
      </c>
      <c r="AG110" s="148">
        <v>0</v>
      </c>
      <c r="AH110" s="148">
        <v>0</v>
      </c>
      <c r="AI110" s="148">
        <v>0</v>
      </c>
      <c r="AJ110" s="148">
        <v>0</v>
      </c>
      <c r="AK110" s="148">
        <v>0</v>
      </c>
      <c r="AL110" s="148">
        <v>0</v>
      </c>
      <c r="AM110" s="148">
        <v>0</v>
      </c>
      <c r="AN110" s="148">
        <v>0</v>
      </c>
      <c r="AO110" s="148">
        <v>0</v>
      </c>
      <c r="AP110" s="148">
        <v>1</v>
      </c>
    </row>
    <row r="111" spans="1:42" ht="15.6" x14ac:dyDescent="0.3">
      <c r="A111" s="173" t="s">
        <v>689</v>
      </c>
      <c r="B111" s="172">
        <v>2</v>
      </c>
      <c r="C111" s="148">
        <v>0</v>
      </c>
      <c r="D111" s="148">
        <v>0</v>
      </c>
      <c r="E111" s="148">
        <v>0</v>
      </c>
      <c r="F111" s="148">
        <v>0</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2</v>
      </c>
      <c r="AH111" s="148">
        <v>0</v>
      </c>
      <c r="AI111" s="148">
        <v>0</v>
      </c>
      <c r="AJ111" s="148">
        <v>0</v>
      </c>
      <c r="AK111" s="148">
        <v>0</v>
      </c>
      <c r="AL111" s="148">
        <v>0</v>
      </c>
      <c r="AM111" s="148">
        <v>0</v>
      </c>
      <c r="AN111" s="148">
        <v>0</v>
      </c>
      <c r="AO111" s="148">
        <v>0</v>
      </c>
      <c r="AP111" s="148">
        <v>0</v>
      </c>
    </row>
    <row r="112" spans="1:42" s="10" customFormat="1" ht="15.6" x14ac:dyDescent="0.3">
      <c r="A112" s="173" t="s">
        <v>690</v>
      </c>
      <c r="B112" s="172">
        <v>0</v>
      </c>
      <c r="C112" s="148">
        <v>0</v>
      </c>
      <c r="D112" s="14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0</v>
      </c>
      <c r="AH112" s="148">
        <v>0</v>
      </c>
      <c r="AI112" s="148">
        <v>0</v>
      </c>
      <c r="AJ112" s="148">
        <v>0</v>
      </c>
      <c r="AK112" s="148">
        <v>0</v>
      </c>
      <c r="AL112" s="148">
        <v>0</v>
      </c>
      <c r="AM112" s="148">
        <v>0</v>
      </c>
      <c r="AN112" s="148">
        <v>0</v>
      </c>
      <c r="AO112" s="148">
        <v>0</v>
      </c>
      <c r="AP112" s="148">
        <v>0</v>
      </c>
    </row>
    <row r="113" spans="1:42" ht="15.6" x14ac:dyDescent="0.3">
      <c r="A113" s="173" t="s">
        <v>614</v>
      </c>
      <c r="B113" s="172">
        <v>8</v>
      </c>
      <c r="C113" s="148">
        <v>0</v>
      </c>
      <c r="D113" s="148">
        <v>0</v>
      </c>
      <c r="E113" s="148">
        <v>2</v>
      </c>
      <c r="F113" s="148">
        <v>0</v>
      </c>
      <c r="G113" s="148">
        <v>0</v>
      </c>
      <c r="H113" s="148">
        <v>0</v>
      </c>
      <c r="I113" s="148">
        <v>0</v>
      </c>
      <c r="J113" s="148">
        <v>0</v>
      </c>
      <c r="K113" s="148">
        <v>0</v>
      </c>
      <c r="L113" s="148">
        <v>0</v>
      </c>
      <c r="M113" s="148">
        <v>1</v>
      </c>
      <c r="N113" s="148">
        <v>0</v>
      </c>
      <c r="O113" s="148">
        <v>0</v>
      </c>
      <c r="P113" s="148">
        <v>0</v>
      </c>
      <c r="Q113" s="148">
        <v>0</v>
      </c>
      <c r="R113" s="148">
        <v>0</v>
      </c>
      <c r="S113" s="148">
        <v>4</v>
      </c>
      <c r="T113" s="148">
        <v>0</v>
      </c>
      <c r="U113" s="148">
        <v>0</v>
      </c>
      <c r="V113" s="148">
        <v>0</v>
      </c>
      <c r="W113" s="148">
        <v>0</v>
      </c>
      <c r="X113" s="148">
        <v>0</v>
      </c>
      <c r="Y113" s="148">
        <v>0</v>
      </c>
      <c r="Z113" s="148">
        <v>0</v>
      </c>
      <c r="AA113" s="148">
        <v>0</v>
      </c>
      <c r="AB113" s="148">
        <v>0</v>
      </c>
      <c r="AC113" s="148">
        <v>0</v>
      </c>
      <c r="AD113" s="148">
        <v>0</v>
      </c>
      <c r="AE113" s="148">
        <v>0</v>
      </c>
      <c r="AF113" s="148">
        <v>0</v>
      </c>
      <c r="AG113" s="148">
        <v>0</v>
      </c>
      <c r="AH113" s="148">
        <v>1</v>
      </c>
      <c r="AI113" s="148">
        <v>0</v>
      </c>
      <c r="AJ113" s="148">
        <v>0</v>
      </c>
      <c r="AK113" s="148">
        <v>0</v>
      </c>
      <c r="AL113" s="148">
        <v>0</v>
      </c>
      <c r="AM113" s="148">
        <v>0</v>
      </c>
      <c r="AN113" s="148">
        <v>0</v>
      </c>
      <c r="AO113" s="148">
        <v>0</v>
      </c>
      <c r="AP113" s="148">
        <v>0</v>
      </c>
    </row>
    <row r="114" spans="1:42" ht="15.6" x14ac:dyDescent="0.3">
      <c r="A114" s="173" t="s">
        <v>691</v>
      </c>
      <c r="B114" s="172">
        <v>0</v>
      </c>
      <c r="C114" s="148">
        <v>0</v>
      </c>
      <c r="D114" s="148">
        <v>0</v>
      </c>
      <c r="E114" s="148">
        <v>0</v>
      </c>
      <c r="F114" s="148">
        <v>0</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0</v>
      </c>
      <c r="AL114" s="148">
        <v>0</v>
      </c>
      <c r="AM114" s="148">
        <v>0</v>
      </c>
      <c r="AN114" s="148">
        <v>0</v>
      </c>
      <c r="AO114" s="148">
        <v>0</v>
      </c>
      <c r="AP114" s="148">
        <v>0</v>
      </c>
    </row>
    <row r="115" spans="1:42" ht="15.6" x14ac:dyDescent="0.3">
      <c r="A115" s="173" t="s">
        <v>582</v>
      </c>
      <c r="B115" s="172">
        <v>1</v>
      </c>
      <c r="C115" s="148">
        <v>0</v>
      </c>
      <c r="D115" s="148">
        <v>0</v>
      </c>
      <c r="E115" s="148">
        <v>0</v>
      </c>
      <c r="F115" s="148">
        <v>0</v>
      </c>
      <c r="G115" s="148">
        <v>0</v>
      </c>
      <c r="H115" s="148">
        <v>0</v>
      </c>
      <c r="I115" s="148">
        <v>0</v>
      </c>
      <c r="J115" s="148">
        <v>0</v>
      </c>
      <c r="K115" s="148">
        <v>0</v>
      </c>
      <c r="L115" s="148">
        <v>0</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1</v>
      </c>
      <c r="AH115" s="148">
        <v>0</v>
      </c>
      <c r="AI115" s="148">
        <v>0</v>
      </c>
      <c r="AJ115" s="148">
        <v>0</v>
      </c>
      <c r="AK115" s="148">
        <v>0</v>
      </c>
      <c r="AL115" s="148">
        <v>0</v>
      </c>
      <c r="AM115" s="148">
        <v>0</v>
      </c>
      <c r="AN115" s="148">
        <v>0</v>
      </c>
      <c r="AO115" s="148">
        <v>0</v>
      </c>
      <c r="AP115" s="148">
        <v>0</v>
      </c>
    </row>
    <row r="116" spans="1:42" ht="15.6" x14ac:dyDescent="0.3">
      <c r="A116" s="173" t="s">
        <v>692</v>
      </c>
      <c r="B116" s="172">
        <v>1</v>
      </c>
      <c r="C116" s="148">
        <v>0</v>
      </c>
      <c r="D116" s="148">
        <v>0</v>
      </c>
      <c r="E116" s="148">
        <v>0</v>
      </c>
      <c r="F116" s="148">
        <v>0</v>
      </c>
      <c r="G116" s="148">
        <v>0</v>
      </c>
      <c r="H116" s="148">
        <v>0</v>
      </c>
      <c r="I116" s="148">
        <v>0</v>
      </c>
      <c r="J116" s="148">
        <v>0</v>
      </c>
      <c r="K116" s="148">
        <v>0</v>
      </c>
      <c r="L116" s="148">
        <v>0</v>
      </c>
      <c r="M116" s="148">
        <v>0</v>
      </c>
      <c r="N116" s="148">
        <v>0</v>
      </c>
      <c r="O116" s="148">
        <v>0</v>
      </c>
      <c r="P116" s="148">
        <v>0</v>
      </c>
      <c r="Q116" s="148">
        <v>0</v>
      </c>
      <c r="R116" s="148">
        <v>0</v>
      </c>
      <c r="S116" s="148">
        <v>0</v>
      </c>
      <c r="T116" s="148">
        <v>0</v>
      </c>
      <c r="U116" s="148">
        <v>0</v>
      </c>
      <c r="V116" s="148">
        <v>0</v>
      </c>
      <c r="W116" s="148">
        <v>0</v>
      </c>
      <c r="X116" s="148">
        <v>0</v>
      </c>
      <c r="Y116" s="148">
        <v>0</v>
      </c>
      <c r="Z116" s="148">
        <v>0</v>
      </c>
      <c r="AA116" s="148">
        <v>0</v>
      </c>
      <c r="AB116" s="148">
        <v>0</v>
      </c>
      <c r="AC116" s="148">
        <v>0</v>
      </c>
      <c r="AD116" s="148">
        <v>0</v>
      </c>
      <c r="AE116" s="148">
        <v>0</v>
      </c>
      <c r="AF116" s="148">
        <v>0</v>
      </c>
      <c r="AG116" s="148">
        <v>0</v>
      </c>
      <c r="AH116" s="148">
        <v>0</v>
      </c>
      <c r="AI116" s="148">
        <v>0</v>
      </c>
      <c r="AJ116" s="148">
        <v>0</v>
      </c>
      <c r="AK116" s="148">
        <v>0</v>
      </c>
      <c r="AL116" s="148">
        <v>0</v>
      </c>
      <c r="AM116" s="148">
        <v>1</v>
      </c>
      <c r="AN116" s="148">
        <v>0</v>
      </c>
      <c r="AO116" s="148">
        <v>0</v>
      </c>
      <c r="AP116" s="148">
        <v>0</v>
      </c>
    </row>
    <row r="117" spans="1:42" ht="15.6" x14ac:dyDescent="0.3">
      <c r="A117" s="173" t="s">
        <v>604</v>
      </c>
      <c r="B117" s="172">
        <v>0</v>
      </c>
      <c r="C117" s="148">
        <v>0</v>
      </c>
      <c r="D117" s="148">
        <v>0</v>
      </c>
      <c r="E117" s="148">
        <v>0</v>
      </c>
      <c r="F117" s="148">
        <v>0</v>
      </c>
      <c r="G117" s="148">
        <v>0</v>
      </c>
      <c r="H117" s="148">
        <v>0</v>
      </c>
      <c r="I117" s="148">
        <v>0</v>
      </c>
      <c r="J117" s="148">
        <v>0</v>
      </c>
      <c r="K117" s="148">
        <v>0</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0</v>
      </c>
      <c r="AL117" s="148">
        <v>0</v>
      </c>
      <c r="AM117" s="148">
        <v>0</v>
      </c>
      <c r="AN117" s="148">
        <v>0</v>
      </c>
      <c r="AO117" s="148">
        <v>0</v>
      </c>
      <c r="AP117" s="148">
        <v>0</v>
      </c>
    </row>
    <row r="118" spans="1:42" ht="15.6" x14ac:dyDescent="0.3">
      <c r="A118" s="173" t="s">
        <v>693</v>
      </c>
      <c r="B118" s="172">
        <v>0</v>
      </c>
      <c r="C118" s="148">
        <v>0</v>
      </c>
      <c r="D118" s="148">
        <v>0</v>
      </c>
      <c r="E118" s="148">
        <v>0</v>
      </c>
      <c r="F118" s="148">
        <v>0</v>
      </c>
      <c r="G118" s="148">
        <v>0</v>
      </c>
      <c r="H118" s="148">
        <v>0</v>
      </c>
      <c r="I118" s="148">
        <v>0</v>
      </c>
      <c r="J118" s="148">
        <v>0</v>
      </c>
      <c r="K118" s="148">
        <v>0</v>
      </c>
      <c r="L118" s="148">
        <v>0</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row>
    <row r="119" spans="1:42" ht="15.6" x14ac:dyDescent="0.3">
      <c r="A119" s="173" t="s">
        <v>694</v>
      </c>
      <c r="B119" s="172">
        <v>0</v>
      </c>
      <c r="C119" s="148">
        <v>0</v>
      </c>
      <c r="D119" s="148">
        <v>0</v>
      </c>
      <c r="E119" s="148">
        <v>0</v>
      </c>
      <c r="F119" s="148">
        <v>0</v>
      </c>
      <c r="G119" s="148">
        <v>0</v>
      </c>
      <c r="H119" s="148">
        <v>0</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row>
    <row r="120" spans="1:42" ht="15.6" x14ac:dyDescent="0.3">
      <c r="A120" s="173" t="s">
        <v>616</v>
      </c>
      <c r="B120" s="172">
        <v>1</v>
      </c>
      <c r="C120" s="148">
        <v>0</v>
      </c>
      <c r="D120" s="148">
        <v>0</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1</v>
      </c>
      <c r="T120" s="148">
        <v>0</v>
      </c>
      <c r="U120" s="148">
        <v>0</v>
      </c>
      <c r="V120" s="148">
        <v>0</v>
      </c>
      <c r="W120" s="148">
        <v>0</v>
      </c>
      <c r="X120" s="148">
        <v>0</v>
      </c>
      <c r="Y120" s="148">
        <v>0</v>
      </c>
      <c r="Z120" s="148">
        <v>0</v>
      </c>
      <c r="AA120" s="148">
        <v>0</v>
      </c>
      <c r="AB120" s="148">
        <v>0</v>
      </c>
      <c r="AC120" s="148">
        <v>0</v>
      </c>
      <c r="AD120" s="148">
        <v>0</v>
      </c>
      <c r="AE120" s="148">
        <v>0</v>
      </c>
      <c r="AF120" s="148">
        <v>0</v>
      </c>
      <c r="AG120" s="148">
        <v>0</v>
      </c>
      <c r="AH120" s="148">
        <v>0</v>
      </c>
      <c r="AI120" s="148">
        <v>0</v>
      </c>
      <c r="AJ120" s="148">
        <v>0</v>
      </c>
      <c r="AK120" s="148">
        <v>0</v>
      </c>
      <c r="AL120" s="148">
        <v>0</v>
      </c>
      <c r="AM120" s="148">
        <v>0</v>
      </c>
      <c r="AN120" s="148">
        <v>0</v>
      </c>
      <c r="AO120" s="148">
        <v>0</v>
      </c>
      <c r="AP120" s="148">
        <v>0</v>
      </c>
    </row>
    <row r="121" spans="1:42" ht="15.6" x14ac:dyDescent="0.3">
      <c r="A121" s="173" t="s">
        <v>695</v>
      </c>
      <c r="B121" s="172">
        <v>11</v>
      </c>
      <c r="C121" s="148">
        <v>0</v>
      </c>
      <c r="D121" s="148">
        <v>0</v>
      </c>
      <c r="E121" s="148">
        <v>0</v>
      </c>
      <c r="F121" s="148">
        <v>0</v>
      </c>
      <c r="G121" s="148">
        <v>0</v>
      </c>
      <c r="H121" s="148">
        <v>0</v>
      </c>
      <c r="I121" s="148">
        <v>0</v>
      </c>
      <c r="J121" s="148">
        <v>0</v>
      </c>
      <c r="K121" s="148">
        <v>0</v>
      </c>
      <c r="L121" s="148">
        <v>0</v>
      </c>
      <c r="M121" s="148">
        <v>0</v>
      </c>
      <c r="N121" s="148">
        <v>0</v>
      </c>
      <c r="O121" s="148">
        <v>0</v>
      </c>
      <c r="P121" s="148">
        <v>0</v>
      </c>
      <c r="Q121" s="148">
        <v>0</v>
      </c>
      <c r="R121" s="148">
        <v>0</v>
      </c>
      <c r="S121" s="148">
        <v>8</v>
      </c>
      <c r="T121" s="148">
        <v>0</v>
      </c>
      <c r="U121" s="148">
        <v>0</v>
      </c>
      <c r="V121" s="148">
        <v>0</v>
      </c>
      <c r="W121" s="148">
        <v>0</v>
      </c>
      <c r="X121" s="148">
        <v>0</v>
      </c>
      <c r="Y121" s="148">
        <v>0</v>
      </c>
      <c r="Z121" s="148">
        <v>0</v>
      </c>
      <c r="AA121" s="148">
        <v>0</v>
      </c>
      <c r="AB121" s="148">
        <v>0</v>
      </c>
      <c r="AC121" s="148">
        <v>0</v>
      </c>
      <c r="AD121" s="148">
        <v>0</v>
      </c>
      <c r="AE121" s="148">
        <v>0</v>
      </c>
      <c r="AF121" s="148">
        <v>0</v>
      </c>
      <c r="AG121" s="148">
        <v>3</v>
      </c>
      <c r="AH121" s="148">
        <v>0</v>
      </c>
      <c r="AI121" s="148">
        <v>0</v>
      </c>
      <c r="AJ121" s="148">
        <v>0</v>
      </c>
      <c r="AK121" s="148">
        <v>0</v>
      </c>
      <c r="AL121" s="148">
        <v>0</v>
      </c>
      <c r="AM121" s="148">
        <v>0</v>
      </c>
      <c r="AN121" s="148">
        <v>0</v>
      </c>
      <c r="AO121" s="148">
        <v>0</v>
      </c>
      <c r="AP121" s="148">
        <v>0</v>
      </c>
    </row>
    <row r="122" spans="1:42" ht="15.6" x14ac:dyDescent="0.3">
      <c r="A122" s="173" t="s">
        <v>546</v>
      </c>
      <c r="B122" s="172">
        <v>0</v>
      </c>
      <c r="C122" s="148">
        <v>0</v>
      </c>
      <c r="D122" s="148">
        <v>0</v>
      </c>
      <c r="E122" s="148">
        <v>0</v>
      </c>
      <c r="F122" s="148">
        <v>0</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0</v>
      </c>
      <c r="AH122" s="148">
        <v>0</v>
      </c>
      <c r="AI122" s="148">
        <v>0</v>
      </c>
      <c r="AJ122" s="148">
        <v>0</v>
      </c>
      <c r="AK122" s="148">
        <v>0</v>
      </c>
      <c r="AL122" s="148">
        <v>0</v>
      </c>
      <c r="AM122" s="148">
        <v>0</v>
      </c>
      <c r="AN122" s="148">
        <v>0</v>
      </c>
      <c r="AO122" s="148">
        <v>0</v>
      </c>
      <c r="AP122" s="148">
        <v>0</v>
      </c>
    </row>
    <row r="123" spans="1:42" ht="15.6" x14ac:dyDescent="0.3">
      <c r="A123" s="173" t="s">
        <v>509</v>
      </c>
      <c r="B123" s="172">
        <v>6</v>
      </c>
      <c r="C123" s="148">
        <v>0</v>
      </c>
      <c r="D123" s="148">
        <v>0</v>
      </c>
      <c r="E123" s="148">
        <v>0</v>
      </c>
      <c r="F123" s="148">
        <v>0</v>
      </c>
      <c r="G123" s="148">
        <v>0</v>
      </c>
      <c r="H123" s="148">
        <v>0</v>
      </c>
      <c r="I123" s="148">
        <v>0</v>
      </c>
      <c r="J123" s="148">
        <v>0</v>
      </c>
      <c r="K123" s="148">
        <v>0</v>
      </c>
      <c r="L123" s="148">
        <v>0</v>
      </c>
      <c r="M123" s="148">
        <v>0</v>
      </c>
      <c r="N123" s="148">
        <v>0</v>
      </c>
      <c r="O123" s="148">
        <v>0</v>
      </c>
      <c r="P123" s="148">
        <v>0</v>
      </c>
      <c r="Q123" s="148">
        <v>0</v>
      </c>
      <c r="R123" s="148">
        <v>0</v>
      </c>
      <c r="S123" s="148">
        <v>3</v>
      </c>
      <c r="T123" s="148">
        <v>0</v>
      </c>
      <c r="U123" s="148">
        <v>0</v>
      </c>
      <c r="V123" s="148">
        <v>0</v>
      </c>
      <c r="W123" s="148">
        <v>0</v>
      </c>
      <c r="X123" s="148">
        <v>0</v>
      </c>
      <c r="Y123" s="148">
        <v>0</v>
      </c>
      <c r="Z123" s="148">
        <v>0</v>
      </c>
      <c r="AA123" s="148">
        <v>0</v>
      </c>
      <c r="AB123" s="148">
        <v>0</v>
      </c>
      <c r="AC123" s="148">
        <v>0</v>
      </c>
      <c r="AD123" s="148">
        <v>0</v>
      </c>
      <c r="AE123" s="148">
        <v>0</v>
      </c>
      <c r="AF123" s="148">
        <v>0</v>
      </c>
      <c r="AG123" s="148">
        <v>2</v>
      </c>
      <c r="AH123" s="148">
        <v>0</v>
      </c>
      <c r="AI123" s="148">
        <v>0</v>
      </c>
      <c r="AJ123" s="148">
        <v>0</v>
      </c>
      <c r="AK123" s="148">
        <v>0</v>
      </c>
      <c r="AL123" s="148">
        <v>0</v>
      </c>
      <c r="AM123" s="148">
        <v>0</v>
      </c>
      <c r="AN123" s="148">
        <v>0</v>
      </c>
      <c r="AO123" s="148">
        <v>0</v>
      </c>
      <c r="AP123" s="148">
        <v>1</v>
      </c>
    </row>
    <row r="124" spans="1:42" ht="15.6" x14ac:dyDescent="0.3">
      <c r="A124" s="173" t="s">
        <v>321</v>
      </c>
      <c r="B124" s="172">
        <v>1</v>
      </c>
      <c r="C124" s="148">
        <v>0</v>
      </c>
      <c r="D124" s="148">
        <v>0</v>
      </c>
      <c r="E124" s="148">
        <v>0</v>
      </c>
      <c r="F124" s="148">
        <v>0</v>
      </c>
      <c r="G124" s="148">
        <v>0</v>
      </c>
      <c r="H124" s="148">
        <v>0</v>
      </c>
      <c r="I124" s="148">
        <v>0</v>
      </c>
      <c r="J124" s="148">
        <v>0</v>
      </c>
      <c r="K124" s="148">
        <v>0</v>
      </c>
      <c r="L124" s="148">
        <v>0</v>
      </c>
      <c r="M124" s="148">
        <v>0</v>
      </c>
      <c r="N124" s="148">
        <v>0</v>
      </c>
      <c r="O124" s="148">
        <v>0</v>
      </c>
      <c r="P124" s="148">
        <v>0</v>
      </c>
      <c r="Q124" s="148">
        <v>0</v>
      </c>
      <c r="R124" s="148">
        <v>0</v>
      </c>
      <c r="S124" s="148">
        <v>1</v>
      </c>
      <c r="T124" s="148">
        <v>0</v>
      </c>
      <c r="U124" s="148">
        <v>0</v>
      </c>
      <c r="V124" s="148">
        <v>0</v>
      </c>
      <c r="W124" s="148">
        <v>0</v>
      </c>
      <c r="X124" s="148">
        <v>0</v>
      </c>
      <c r="Y124" s="148">
        <v>0</v>
      </c>
      <c r="Z124" s="148">
        <v>0</v>
      </c>
      <c r="AA124" s="148">
        <v>0</v>
      </c>
      <c r="AB124" s="148">
        <v>0</v>
      </c>
      <c r="AC124" s="148">
        <v>0</v>
      </c>
      <c r="AD124" s="148">
        <v>0</v>
      </c>
      <c r="AE124" s="148">
        <v>0</v>
      </c>
      <c r="AF124" s="148">
        <v>0</v>
      </c>
      <c r="AG124" s="148">
        <v>0</v>
      </c>
      <c r="AH124" s="148">
        <v>0</v>
      </c>
      <c r="AI124" s="148">
        <v>0</v>
      </c>
      <c r="AJ124" s="148">
        <v>0</v>
      </c>
      <c r="AK124" s="148">
        <v>0</v>
      </c>
      <c r="AL124" s="148">
        <v>0</v>
      </c>
      <c r="AM124" s="148">
        <v>0</v>
      </c>
      <c r="AN124" s="148">
        <v>0</v>
      </c>
      <c r="AO124" s="148">
        <v>0</v>
      </c>
      <c r="AP124" s="148">
        <v>0</v>
      </c>
    </row>
    <row r="125" spans="1:42" ht="15.6" x14ac:dyDescent="0.3">
      <c r="A125" s="173" t="s">
        <v>696</v>
      </c>
      <c r="B125" s="172">
        <v>0</v>
      </c>
      <c r="C125" s="148">
        <v>0</v>
      </c>
      <c r="D125" s="148">
        <v>0</v>
      </c>
      <c r="E125" s="148">
        <v>0</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48">
        <v>0</v>
      </c>
      <c r="AK125" s="148">
        <v>0</v>
      </c>
      <c r="AL125" s="148">
        <v>0</v>
      </c>
      <c r="AM125" s="148">
        <v>0</v>
      </c>
      <c r="AN125" s="148">
        <v>0</v>
      </c>
      <c r="AO125" s="148">
        <v>0</v>
      </c>
      <c r="AP125" s="148">
        <v>0</v>
      </c>
    </row>
    <row r="126" spans="1:42" ht="15.6" x14ac:dyDescent="0.3">
      <c r="A126" s="173" t="s">
        <v>697</v>
      </c>
      <c r="B126" s="172">
        <v>19</v>
      </c>
      <c r="C126" s="148">
        <v>0</v>
      </c>
      <c r="D126" s="148">
        <v>0</v>
      </c>
      <c r="E126" s="148">
        <v>0</v>
      </c>
      <c r="F126" s="148">
        <v>0</v>
      </c>
      <c r="G126" s="148">
        <v>0</v>
      </c>
      <c r="H126" s="148">
        <v>0</v>
      </c>
      <c r="I126" s="148">
        <v>0</v>
      </c>
      <c r="J126" s="148">
        <v>0</v>
      </c>
      <c r="K126" s="148">
        <v>0</v>
      </c>
      <c r="L126" s="148">
        <v>0</v>
      </c>
      <c r="M126" s="148">
        <v>0</v>
      </c>
      <c r="N126" s="148">
        <v>0</v>
      </c>
      <c r="O126" s="148">
        <v>0</v>
      </c>
      <c r="P126" s="148">
        <v>0</v>
      </c>
      <c r="Q126" s="148">
        <v>0</v>
      </c>
      <c r="R126" s="148">
        <v>0</v>
      </c>
      <c r="S126" s="148">
        <v>16</v>
      </c>
      <c r="T126" s="148">
        <v>0</v>
      </c>
      <c r="U126" s="148">
        <v>0</v>
      </c>
      <c r="V126" s="148">
        <v>0</v>
      </c>
      <c r="W126" s="148">
        <v>0</v>
      </c>
      <c r="X126" s="148">
        <v>0</v>
      </c>
      <c r="Y126" s="148">
        <v>0</v>
      </c>
      <c r="Z126" s="148">
        <v>0</v>
      </c>
      <c r="AA126" s="148">
        <v>0</v>
      </c>
      <c r="AB126" s="148">
        <v>0</v>
      </c>
      <c r="AC126" s="148">
        <v>0</v>
      </c>
      <c r="AD126" s="148">
        <v>0</v>
      </c>
      <c r="AE126" s="148">
        <v>0</v>
      </c>
      <c r="AF126" s="148">
        <v>0</v>
      </c>
      <c r="AG126" s="148">
        <v>0</v>
      </c>
      <c r="AH126" s="148">
        <v>0</v>
      </c>
      <c r="AI126" s="148">
        <v>0</v>
      </c>
      <c r="AJ126" s="148">
        <v>0</v>
      </c>
      <c r="AK126" s="148">
        <v>0</v>
      </c>
      <c r="AL126" s="148">
        <v>0</v>
      </c>
      <c r="AM126" s="148">
        <v>0</v>
      </c>
      <c r="AN126" s="148">
        <v>0</v>
      </c>
      <c r="AO126" s="148">
        <v>0</v>
      </c>
      <c r="AP126" s="148">
        <v>3</v>
      </c>
    </row>
    <row r="127" spans="1:42" ht="15.6" x14ac:dyDescent="0.3">
      <c r="A127" s="173" t="s">
        <v>698</v>
      </c>
      <c r="B127" s="172">
        <v>0</v>
      </c>
      <c r="C127" s="148">
        <v>0</v>
      </c>
      <c r="D127" s="148">
        <v>0</v>
      </c>
      <c r="E127" s="148">
        <v>0</v>
      </c>
      <c r="F127" s="148">
        <v>0</v>
      </c>
      <c r="G127" s="148">
        <v>0</v>
      </c>
      <c r="H127" s="148">
        <v>0</v>
      </c>
      <c r="I127" s="148">
        <v>0</v>
      </c>
      <c r="J127" s="148">
        <v>0</v>
      </c>
      <c r="K127" s="148">
        <v>0</v>
      </c>
      <c r="L127" s="148">
        <v>0</v>
      </c>
      <c r="M127" s="148">
        <v>0</v>
      </c>
      <c r="N127" s="148">
        <v>0</v>
      </c>
      <c r="O127" s="148">
        <v>0</v>
      </c>
      <c r="P127" s="148">
        <v>0</v>
      </c>
      <c r="Q127" s="148">
        <v>0</v>
      </c>
      <c r="R127" s="148">
        <v>0</v>
      </c>
      <c r="S127" s="148">
        <v>0</v>
      </c>
      <c r="T127" s="148">
        <v>0</v>
      </c>
      <c r="U127" s="148">
        <v>0</v>
      </c>
      <c r="V127" s="148">
        <v>0</v>
      </c>
      <c r="W127" s="148">
        <v>0</v>
      </c>
      <c r="X127" s="148">
        <v>0</v>
      </c>
      <c r="Y127" s="148">
        <v>0</v>
      </c>
      <c r="Z127" s="148">
        <v>0</v>
      </c>
      <c r="AA127" s="148">
        <v>0</v>
      </c>
      <c r="AB127" s="148">
        <v>0</v>
      </c>
      <c r="AC127" s="148">
        <v>0</v>
      </c>
      <c r="AD127" s="148">
        <v>0</v>
      </c>
      <c r="AE127" s="148">
        <v>0</v>
      </c>
      <c r="AF127" s="148">
        <v>0</v>
      </c>
      <c r="AG127" s="148">
        <v>0</v>
      </c>
      <c r="AH127" s="148">
        <v>0</v>
      </c>
      <c r="AI127" s="148">
        <v>0</v>
      </c>
      <c r="AJ127" s="148">
        <v>0</v>
      </c>
      <c r="AK127" s="148">
        <v>0</v>
      </c>
      <c r="AL127" s="148">
        <v>0</v>
      </c>
      <c r="AM127" s="148">
        <v>0</v>
      </c>
      <c r="AN127" s="148">
        <v>0</v>
      </c>
      <c r="AO127" s="148">
        <v>0</v>
      </c>
      <c r="AP127" s="148">
        <v>0</v>
      </c>
    </row>
    <row r="128" spans="1:42" ht="15.6" x14ac:dyDescent="0.3">
      <c r="A128" s="173" t="s">
        <v>547</v>
      </c>
      <c r="B128" s="172">
        <v>3</v>
      </c>
      <c r="C128" s="148">
        <v>0</v>
      </c>
      <c r="D128" s="148">
        <v>0</v>
      </c>
      <c r="E128" s="148">
        <v>0</v>
      </c>
      <c r="F128" s="148">
        <v>0</v>
      </c>
      <c r="G128" s="148">
        <v>0</v>
      </c>
      <c r="H128" s="148">
        <v>0</v>
      </c>
      <c r="I128" s="148">
        <v>0</v>
      </c>
      <c r="J128" s="148">
        <v>0</v>
      </c>
      <c r="K128" s="148">
        <v>0</v>
      </c>
      <c r="L128" s="148">
        <v>0</v>
      </c>
      <c r="M128" s="148">
        <v>0</v>
      </c>
      <c r="N128" s="148">
        <v>0</v>
      </c>
      <c r="O128" s="148">
        <v>0</v>
      </c>
      <c r="P128" s="148">
        <v>0</v>
      </c>
      <c r="Q128" s="148">
        <v>0</v>
      </c>
      <c r="R128" s="148">
        <v>0</v>
      </c>
      <c r="S128" s="148">
        <v>2</v>
      </c>
      <c r="T128" s="148">
        <v>0</v>
      </c>
      <c r="U128" s="148">
        <v>0</v>
      </c>
      <c r="V128" s="148">
        <v>0</v>
      </c>
      <c r="W128" s="148">
        <v>0</v>
      </c>
      <c r="X128" s="148">
        <v>0</v>
      </c>
      <c r="Y128" s="148">
        <v>0</v>
      </c>
      <c r="Z128" s="148">
        <v>0</v>
      </c>
      <c r="AA128" s="148">
        <v>0</v>
      </c>
      <c r="AB128" s="148">
        <v>0</v>
      </c>
      <c r="AC128" s="148">
        <v>0</v>
      </c>
      <c r="AD128" s="148">
        <v>0</v>
      </c>
      <c r="AE128" s="148">
        <v>0</v>
      </c>
      <c r="AF128" s="148">
        <v>0</v>
      </c>
      <c r="AG128" s="148">
        <v>1</v>
      </c>
      <c r="AH128" s="148">
        <v>0</v>
      </c>
      <c r="AI128" s="148">
        <v>0</v>
      </c>
      <c r="AJ128" s="148">
        <v>0</v>
      </c>
      <c r="AK128" s="148">
        <v>0</v>
      </c>
      <c r="AL128" s="148">
        <v>0</v>
      </c>
      <c r="AM128" s="148">
        <v>0</v>
      </c>
      <c r="AN128" s="148">
        <v>0</v>
      </c>
      <c r="AO128" s="148">
        <v>0</v>
      </c>
      <c r="AP128" s="148">
        <v>0</v>
      </c>
    </row>
    <row r="129" spans="1:42" ht="15.6" x14ac:dyDescent="0.3">
      <c r="A129" s="173" t="s">
        <v>699</v>
      </c>
      <c r="B129" s="172">
        <v>0</v>
      </c>
      <c r="C129" s="148">
        <v>0</v>
      </c>
      <c r="D129" s="148">
        <v>0</v>
      </c>
      <c r="E129" s="148">
        <v>0</v>
      </c>
      <c r="F129" s="148">
        <v>0</v>
      </c>
      <c r="G129" s="148">
        <v>0</v>
      </c>
      <c r="H129" s="148">
        <v>0</v>
      </c>
      <c r="I129" s="148">
        <v>0</v>
      </c>
      <c r="J129" s="148">
        <v>0</v>
      </c>
      <c r="K129" s="148">
        <v>0</v>
      </c>
      <c r="L129" s="148">
        <v>0</v>
      </c>
      <c r="M129" s="148">
        <v>0</v>
      </c>
      <c r="N129" s="148">
        <v>0</v>
      </c>
      <c r="O129" s="148">
        <v>0</v>
      </c>
      <c r="P129" s="148">
        <v>0</v>
      </c>
      <c r="Q129" s="148">
        <v>0</v>
      </c>
      <c r="R129" s="148">
        <v>0</v>
      </c>
      <c r="S129" s="148">
        <v>0</v>
      </c>
      <c r="T129" s="148">
        <v>0</v>
      </c>
      <c r="U129" s="148">
        <v>0</v>
      </c>
      <c r="V129" s="148">
        <v>0</v>
      </c>
      <c r="W129" s="148">
        <v>0</v>
      </c>
      <c r="X129" s="148">
        <v>0</v>
      </c>
      <c r="Y129" s="148">
        <v>0</v>
      </c>
      <c r="Z129" s="148">
        <v>0</v>
      </c>
      <c r="AA129" s="148">
        <v>0</v>
      </c>
      <c r="AB129" s="148">
        <v>0</v>
      </c>
      <c r="AC129" s="148">
        <v>0</v>
      </c>
      <c r="AD129" s="148">
        <v>0</v>
      </c>
      <c r="AE129" s="148">
        <v>0</v>
      </c>
      <c r="AF129" s="148">
        <v>0</v>
      </c>
      <c r="AG129" s="148">
        <v>0</v>
      </c>
      <c r="AH129" s="148">
        <v>0</v>
      </c>
      <c r="AI129" s="148">
        <v>0</v>
      </c>
      <c r="AJ129" s="148">
        <v>0</v>
      </c>
      <c r="AK129" s="148">
        <v>0</v>
      </c>
      <c r="AL129" s="148">
        <v>0</v>
      </c>
      <c r="AM129" s="148">
        <v>0</v>
      </c>
      <c r="AN129" s="148">
        <v>0</v>
      </c>
      <c r="AO129" s="148">
        <v>0</v>
      </c>
      <c r="AP129" s="148">
        <v>0</v>
      </c>
    </row>
    <row r="130" spans="1:42" ht="15.6" x14ac:dyDescent="0.3">
      <c r="A130" s="173" t="s">
        <v>700</v>
      </c>
      <c r="B130" s="172">
        <v>0</v>
      </c>
      <c r="C130" s="148">
        <v>0</v>
      </c>
      <c r="D130" s="14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0</v>
      </c>
      <c r="AL130" s="148">
        <v>0</v>
      </c>
      <c r="AM130" s="148">
        <v>0</v>
      </c>
      <c r="AN130" s="148">
        <v>0</v>
      </c>
      <c r="AO130" s="148">
        <v>0</v>
      </c>
      <c r="AP130" s="148">
        <v>0</v>
      </c>
    </row>
    <row r="131" spans="1:42" ht="15.6" x14ac:dyDescent="0.3">
      <c r="A131" s="173" t="s">
        <v>825</v>
      </c>
      <c r="B131" s="172">
        <v>2</v>
      </c>
      <c r="C131" s="148">
        <v>0</v>
      </c>
      <c r="D131" s="148">
        <v>0</v>
      </c>
      <c r="E131" s="148">
        <v>0</v>
      </c>
      <c r="F131" s="148">
        <v>0</v>
      </c>
      <c r="G131" s="148">
        <v>0</v>
      </c>
      <c r="H131" s="148">
        <v>0</v>
      </c>
      <c r="I131" s="148">
        <v>0</v>
      </c>
      <c r="J131" s="148">
        <v>1</v>
      </c>
      <c r="K131" s="148">
        <v>0</v>
      </c>
      <c r="L131" s="148">
        <v>0</v>
      </c>
      <c r="M131" s="148">
        <v>0</v>
      </c>
      <c r="N131" s="148">
        <v>0</v>
      </c>
      <c r="O131" s="148">
        <v>0</v>
      </c>
      <c r="P131" s="148">
        <v>0</v>
      </c>
      <c r="Q131" s="148">
        <v>0</v>
      </c>
      <c r="R131" s="148">
        <v>0</v>
      </c>
      <c r="S131" s="148">
        <v>0</v>
      </c>
      <c r="T131" s="148">
        <v>0</v>
      </c>
      <c r="U131" s="148">
        <v>0</v>
      </c>
      <c r="V131" s="148">
        <v>0</v>
      </c>
      <c r="W131" s="148">
        <v>0</v>
      </c>
      <c r="X131" s="148">
        <v>0</v>
      </c>
      <c r="Y131" s="148">
        <v>0</v>
      </c>
      <c r="Z131" s="148">
        <v>0</v>
      </c>
      <c r="AA131" s="148">
        <v>0</v>
      </c>
      <c r="AB131" s="148">
        <v>0</v>
      </c>
      <c r="AC131" s="148">
        <v>1</v>
      </c>
      <c r="AD131" s="148">
        <v>0</v>
      </c>
      <c r="AE131" s="148">
        <v>0</v>
      </c>
      <c r="AF131" s="148">
        <v>0</v>
      </c>
      <c r="AG131" s="148">
        <v>0</v>
      </c>
      <c r="AH131" s="148">
        <v>0</v>
      </c>
      <c r="AI131" s="148">
        <v>0</v>
      </c>
      <c r="AJ131" s="148">
        <v>0</v>
      </c>
      <c r="AK131" s="148">
        <v>0</v>
      </c>
      <c r="AL131" s="148">
        <v>0</v>
      </c>
      <c r="AM131" s="148">
        <v>0</v>
      </c>
      <c r="AN131" s="148">
        <v>0</v>
      </c>
      <c r="AO131" s="148">
        <v>0</v>
      </c>
      <c r="AP131" s="148">
        <v>0</v>
      </c>
    </row>
    <row r="132" spans="1:42" ht="15.6" x14ac:dyDescent="0.3">
      <c r="A132" s="173" t="s">
        <v>617</v>
      </c>
      <c r="B132" s="172">
        <v>0</v>
      </c>
      <c r="C132" s="148">
        <v>0</v>
      </c>
      <c r="D132" s="148">
        <v>0</v>
      </c>
      <c r="E132" s="148">
        <v>0</v>
      </c>
      <c r="F132" s="148">
        <v>0</v>
      </c>
      <c r="G132" s="148">
        <v>0</v>
      </c>
      <c r="H132" s="148">
        <v>0</v>
      </c>
      <c r="I132" s="148">
        <v>0</v>
      </c>
      <c r="J132" s="148">
        <v>0</v>
      </c>
      <c r="K132" s="148">
        <v>0</v>
      </c>
      <c r="L132" s="148">
        <v>0</v>
      </c>
      <c r="M132" s="148">
        <v>0</v>
      </c>
      <c r="N132" s="148">
        <v>0</v>
      </c>
      <c r="O132" s="148">
        <v>0</v>
      </c>
      <c r="P132" s="148">
        <v>0</v>
      </c>
      <c r="Q132" s="148">
        <v>0</v>
      </c>
      <c r="R132" s="148">
        <v>0</v>
      </c>
      <c r="S132" s="148">
        <v>0</v>
      </c>
      <c r="T132" s="148">
        <v>0</v>
      </c>
      <c r="U132" s="148">
        <v>0</v>
      </c>
      <c r="V132" s="148">
        <v>0</v>
      </c>
      <c r="W132" s="148">
        <v>0</v>
      </c>
      <c r="X132" s="148">
        <v>0</v>
      </c>
      <c r="Y132" s="148">
        <v>0</v>
      </c>
      <c r="Z132" s="148">
        <v>0</v>
      </c>
      <c r="AA132" s="148">
        <v>0</v>
      </c>
      <c r="AB132" s="148">
        <v>0</v>
      </c>
      <c r="AC132" s="148">
        <v>0</v>
      </c>
      <c r="AD132" s="148">
        <v>0</v>
      </c>
      <c r="AE132" s="148">
        <v>0</v>
      </c>
      <c r="AF132" s="148">
        <v>0</v>
      </c>
      <c r="AG132" s="148">
        <v>0</v>
      </c>
      <c r="AH132" s="148">
        <v>0</v>
      </c>
      <c r="AI132" s="148">
        <v>0</v>
      </c>
      <c r="AJ132" s="148">
        <v>0</v>
      </c>
      <c r="AK132" s="148">
        <v>0</v>
      </c>
      <c r="AL132" s="148">
        <v>0</v>
      </c>
      <c r="AM132" s="148">
        <v>0</v>
      </c>
      <c r="AN132" s="148">
        <v>0</v>
      </c>
      <c r="AO132" s="148">
        <v>0</v>
      </c>
      <c r="AP132" s="148">
        <v>0</v>
      </c>
    </row>
    <row r="133" spans="1:42" ht="15.6" x14ac:dyDescent="0.3">
      <c r="A133" s="173" t="s">
        <v>605</v>
      </c>
      <c r="B133" s="172">
        <v>1</v>
      </c>
      <c r="C133" s="148">
        <v>0</v>
      </c>
      <c r="D133" s="148">
        <v>0</v>
      </c>
      <c r="E133" s="148">
        <v>0</v>
      </c>
      <c r="F133" s="148">
        <v>0</v>
      </c>
      <c r="G133" s="148">
        <v>1</v>
      </c>
      <c r="H133" s="148">
        <v>0</v>
      </c>
      <c r="I133" s="148">
        <v>0</v>
      </c>
      <c r="J133" s="148">
        <v>0</v>
      </c>
      <c r="K133" s="148">
        <v>0</v>
      </c>
      <c r="L133" s="148">
        <v>0</v>
      </c>
      <c r="M133" s="148">
        <v>0</v>
      </c>
      <c r="N133" s="148">
        <v>0</v>
      </c>
      <c r="O133" s="148">
        <v>0</v>
      </c>
      <c r="P133" s="148">
        <v>0</v>
      </c>
      <c r="Q133" s="148">
        <v>0</v>
      </c>
      <c r="R133" s="148">
        <v>0</v>
      </c>
      <c r="S133" s="148">
        <v>0</v>
      </c>
      <c r="T133" s="148">
        <v>0</v>
      </c>
      <c r="U133" s="148">
        <v>0</v>
      </c>
      <c r="V133" s="148">
        <v>0</v>
      </c>
      <c r="W133" s="148">
        <v>0</v>
      </c>
      <c r="X133" s="148">
        <v>0</v>
      </c>
      <c r="Y133" s="148">
        <v>0</v>
      </c>
      <c r="Z133" s="148">
        <v>0</v>
      </c>
      <c r="AA133" s="148">
        <v>0</v>
      </c>
      <c r="AB133" s="148">
        <v>0</v>
      </c>
      <c r="AC133" s="148">
        <v>0</v>
      </c>
      <c r="AD133" s="148">
        <v>0</v>
      </c>
      <c r="AE133" s="148">
        <v>0</v>
      </c>
      <c r="AF133" s="148">
        <v>0</v>
      </c>
      <c r="AG133" s="148">
        <v>0</v>
      </c>
      <c r="AH133" s="148">
        <v>0</v>
      </c>
      <c r="AI133" s="148">
        <v>0</v>
      </c>
      <c r="AJ133" s="148">
        <v>0</v>
      </c>
      <c r="AK133" s="148">
        <v>0</v>
      </c>
      <c r="AL133" s="148">
        <v>0</v>
      </c>
      <c r="AM133" s="148">
        <v>0</v>
      </c>
      <c r="AN133" s="148">
        <v>0</v>
      </c>
      <c r="AO133" s="148">
        <v>0</v>
      </c>
      <c r="AP133" s="148">
        <v>0</v>
      </c>
    </row>
    <row r="134" spans="1:42" ht="15.6" x14ac:dyDescent="0.3">
      <c r="A134" s="173" t="s">
        <v>506</v>
      </c>
      <c r="B134" s="172">
        <v>2</v>
      </c>
      <c r="C134" s="148">
        <v>0</v>
      </c>
      <c r="D134" s="148">
        <v>0</v>
      </c>
      <c r="E134" s="148">
        <v>0</v>
      </c>
      <c r="F134" s="148">
        <v>0</v>
      </c>
      <c r="G134" s="148">
        <v>0</v>
      </c>
      <c r="H134" s="148">
        <v>0</v>
      </c>
      <c r="I134" s="148">
        <v>0</v>
      </c>
      <c r="J134" s="148">
        <v>0</v>
      </c>
      <c r="K134" s="148">
        <v>0</v>
      </c>
      <c r="L134" s="148">
        <v>0</v>
      </c>
      <c r="M134" s="148">
        <v>0</v>
      </c>
      <c r="N134" s="148">
        <v>0</v>
      </c>
      <c r="O134" s="148">
        <v>0</v>
      </c>
      <c r="P134" s="148">
        <v>0</v>
      </c>
      <c r="Q134" s="148">
        <v>0</v>
      </c>
      <c r="R134" s="148">
        <v>0</v>
      </c>
      <c r="S134" s="148">
        <v>2</v>
      </c>
      <c r="T134" s="148">
        <v>0</v>
      </c>
      <c r="U134" s="148">
        <v>0</v>
      </c>
      <c r="V134" s="148">
        <v>0</v>
      </c>
      <c r="W134" s="148">
        <v>0</v>
      </c>
      <c r="X134" s="148">
        <v>0</v>
      </c>
      <c r="Y134" s="148">
        <v>0</v>
      </c>
      <c r="Z134" s="148">
        <v>0</v>
      </c>
      <c r="AA134" s="148">
        <v>0</v>
      </c>
      <c r="AB134" s="148">
        <v>0</v>
      </c>
      <c r="AC134" s="148">
        <v>0</v>
      </c>
      <c r="AD134" s="148">
        <v>0</v>
      </c>
      <c r="AE134" s="148">
        <v>0</v>
      </c>
      <c r="AF134" s="148">
        <v>0</v>
      </c>
      <c r="AG134" s="148">
        <v>0</v>
      </c>
      <c r="AH134" s="148">
        <v>0</v>
      </c>
      <c r="AI134" s="148">
        <v>0</v>
      </c>
      <c r="AJ134" s="148">
        <v>0</v>
      </c>
      <c r="AK134" s="148">
        <v>0</v>
      </c>
      <c r="AL134" s="148">
        <v>0</v>
      </c>
      <c r="AM134" s="148">
        <v>0</v>
      </c>
      <c r="AN134" s="148">
        <v>0</v>
      </c>
      <c r="AO134" s="148">
        <v>0</v>
      </c>
      <c r="AP134" s="148">
        <v>0</v>
      </c>
    </row>
    <row r="135" spans="1:42" ht="15.6" x14ac:dyDescent="0.3">
      <c r="A135" s="173" t="s">
        <v>702</v>
      </c>
      <c r="B135" s="172">
        <v>0</v>
      </c>
      <c r="C135" s="148">
        <v>0</v>
      </c>
      <c r="D135" s="148">
        <v>0</v>
      </c>
      <c r="E135" s="148">
        <v>0</v>
      </c>
      <c r="F135" s="148">
        <v>0</v>
      </c>
      <c r="G135" s="148">
        <v>0</v>
      </c>
      <c r="H135" s="148">
        <v>0</v>
      </c>
      <c r="I135" s="148">
        <v>0</v>
      </c>
      <c r="J135" s="148">
        <v>0</v>
      </c>
      <c r="K135" s="148">
        <v>0</v>
      </c>
      <c r="L135" s="148">
        <v>0</v>
      </c>
      <c r="M135" s="148">
        <v>0</v>
      </c>
      <c r="N135" s="148">
        <v>0</v>
      </c>
      <c r="O135" s="148">
        <v>0</v>
      </c>
      <c r="P135" s="148">
        <v>0</v>
      </c>
      <c r="Q135" s="148">
        <v>0</v>
      </c>
      <c r="R135" s="148">
        <v>0</v>
      </c>
      <c r="S135" s="148">
        <v>0</v>
      </c>
      <c r="T135" s="148">
        <v>0</v>
      </c>
      <c r="U135" s="148">
        <v>0</v>
      </c>
      <c r="V135" s="148">
        <v>0</v>
      </c>
      <c r="W135" s="148">
        <v>0</v>
      </c>
      <c r="X135" s="148">
        <v>0</v>
      </c>
      <c r="Y135" s="148">
        <v>0</v>
      </c>
      <c r="Z135" s="148">
        <v>0</v>
      </c>
      <c r="AA135" s="148">
        <v>0</v>
      </c>
      <c r="AB135" s="148">
        <v>0</v>
      </c>
      <c r="AC135" s="148">
        <v>0</v>
      </c>
      <c r="AD135" s="148">
        <v>0</v>
      </c>
      <c r="AE135" s="148">
        <v>0</v>
      </c>
      <c r="AF135" s="148">
        <v>0</v>
      </c>
      <c r="AG135" s="148">
        <v>0</v>
      </c>
      <c r="AH135" s="148">
        <v>0</v>
      </c>
      <c r="AI135" s="148">
        <v>0</v>
      </c>
      <c r="AJ135" s="148">
        <v>0</v>
      </c>
      <c r="AK135" s="148">
        <v>0</v>
      </c>
      <c r="AL135" s="148">
        <v>0</v>
      </c>
      <c r="AM135" s="148">
        <v>0</v>
      </c>
      <c r="AN135" s="148">
        <v>0</v>
      </c>
      <c r="AO135" s="148">
        <v>0</v>
      </c>
      <c r="AP135" s="148">
        <v>0</v>
      </c>
    </row>
    <row r="136" spans="1:42" ht="15.6" x14ac:dyDescent="0.3">
      <c r="A136" s="173" t="s">
        <v>703</v>
      </c>
      <c r="B136" s="172">
        <v>0</v>
      </c>
      <c r="C136" s="148">
        <v>0</v>
      </c>
      <c r="D136" s="14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0</v>
      </c>
      <c r="AP136" s="148">
        <v>0</v>
      </c>
    </row>
    <row r="137" spans="1:42" ht="15.6" x14ac:dyDescent="0.3">
      <c r="A137" s="173" t="s">
        <v>704</v>
      </c>
      <c r="B137" s="172">
        <v>0</v>
      </c>
      <c r="C137" s="148">
        <v>0</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48">
        <v>0</v>
      </c>
      <c r="AC137" s="148">
        <v>0</v>
      </c>
      <c r="AD137" s="148">
        <v>0</v>
      </c>
      <c r="AE137" s="148">
        <v>0</v>
      </c>
      <c r="AF137" s="148">
        <v>0</v>
      </c>
      <c r="AG137" s="148">
        <v>0</v>
      </c>
      <c r="AH137" s="148">
        <v>0</v>
      </c>
      <c r="AI137" s="148">
        <v>0</v>
      </c>
      <c r="AJ137" s="148">
        <v>0</v>
      </c>
      <c r="AK137" s="148">
        <v>0</v>
      </c>
      <c r="AL137" s="148">
        <v>0</v>
      </c>
      <c r="AM137" s="148">
        <v>0</v>
      </c>
      <c r="AN137" s="148">
        <v>0</v>
      </c>
      <c r="AO137" s="148">
        <v>0</v>
      </c>
      <c r="AP137" s="148">
        <v>0</v>
      </c>
    </row>
    <row r="138" spans="1:42" ht="15.6" x14ac:dyDescent="0.3">
      <c r="A138" s="173" t="s">
        <v>548</v>
      </c>
      <c r="B138" s="172">
        <v>0</v>
      </c>
      <c r="C138" s="148">
        <v>0</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48">
        <v>0</v>
      </c>
      <c r="AG138" s="148">
        <v>0</v>
      </c>
      <c r="AH138" s="148">
        <v>0</v>
      </c>
      <c r="AI138" s="148">
        <v>0</v>
      </c>
      <c r="AJ138" s="148">
        <v>0</v>
      </c>
      <c r="AK138" s="148">
        <v>0</v>
      </c>
      <c r="AL138" s="148">
        <v>0</v>
      </c>
      <c r="AM138" s="148">
        <v>0</v>
      </c>
      <c r="AN138" s="148">
        <v>0</v>
      </c>
      <c r="AO138" s="148">
        <v>0</v>
      </c>
      <c r="AP138" s="148">
        <v>0</v>
      </c>
    </row>
    <row r="139" spans="1:42" ht="15.6" x14ac:dyDescent="0.3">
      <c r="A139" s="173" t="s">
        <v>549</v>
      </c>
      <c r="B139" s="172">
        <v>0</v>
      </c>
      <c r="C139" s="148">
        <v>0</v>
      </c>
      <c r="D139" s="148">
        <v>0</v>
      </c>
      <c r="E139" s="148">
        <v>0</v>
      </c>
      <c r="F139" s="148">
        <v>0</v>
      </c>
      <c r="G139" s="148">
        <v>0</v>
      </c>
      <c r="H139" s="148">
        <v>0</v>
      </c>
      <c r="I139" s="148">
        <v>0</v>
      </c>
      <c r="J139" s="148">
        <v>0</v>
      </c>
      <c r="K139" s="148">
        <v>0</v>
      </c>
      <c r="L139" s="148">
        <v>0</v>
      </c>
      <c r="M139" s="148">
        <v>0</v>
      </c>
      <c r="N139" s="148">
        <v>0</v>
      </c>
      <c r="O139" s="148">
        <v>0</v>
      </c>
      <c r="P139" s="148">
        <v>0</v>
      </c>
      <c r="Q139" s="148">
        <v>0</v>
      </c>
      <c r="R139" s="148">
        <v>0</v>
      </c>
      <c r="S139" s="148">
        <v>0</v>
      </c>
      <c r="T139" s="148">
        <v>0</v>
      </c>
      <c r="U139" s="148">
        <v>0</v>
      </c>
      <c r="V139" s="148">
        <v>0</v>
      </c>
      <c r="W139" s="148">
        <v>0</v>
      </c>
      <c r="X139" s="148">
        <v>0</v>
      </c>
      <c r="Y139" s="148">
        <v>0</v>
      </c>
      <c r="Z139" s="148">
        <v>0</v>
      </c>
      <c r="AA139" s="148">
        <v>0</v>
      </c>
      <c r="AB139" s="148">
        <v>0</v>
      </c>
      <c r="AC139" s="148">
        <v>0</v>
      </c>
      <c r="AD139" s="148">
        <v>0</v>
      </c>
      <c r="AE139" s="148">
        <v>0</v>
      </c>
      <c r="AF139" s="148">
        <v>0</v>
      </c>
      <c r="AG139" s="148">
        <v>0</v>
      </c>
      <c r="AH139" s="148">
        <v>0</v>
      </c>
      <c r="AI139" s="148">
        <v>0</v>
      </c>
      <c r="AJ139" s="148">
        <v>0</v>
      </c>
      <c r="AK139" s="148">
        <v>0</v>
      </c>
      <c r="AL139" s="148">
        <v>0</v>
      </c>
      <c r="AM139" s="148">
        <v>0</v>
      </c>
      <c r="AN139" s="148">
        <v>0</v>
      </c>
      <c r="AO139" s="148">
        <v>0</v>
      </c>
      <c r="AP139" s="148">
        <v>0</v>
      </c>
    </row>
    <row r="140" spans="1:42" ht="15.6" x14ac:dyDescent="0.3">
      <c r="A140" s="173" t="s">
        <v>705</v>
      </c>
      <c r="B140" s="172">
        <v>1</v>
      </c>
      <c r="C140" s="148">
        <v>0</v>
      </c>
      <c r="D140" s="148">
        <v>0</v>
      </c>
      <c r="E140" s="148">
        <v>0</v>
      </c>
      <c r="F140" s="148">
        <v>0</v>
      </c>
      <c r="G140" s="148">
        <v>0</v>
      </c>
      <c r="H140" s="148">
        <v>1</v>
      </c>
      <c r="I140" s="148">
        <v>0</v>
      </c>
      <c r="J140" s="148">
        <v>0</v>
      </c>
      <c r="K140" s="148">
        <v>0</v>
      </c>
      <c r="L140" s="148">
        <v>0</v>
      </c>
      <c r="M140" s="148">
        <v>0</v>
      </c>
      <c r="N140" s="148">
        <v>0</v>
      </c>
      <c r="O140" s="148">
        <v>0</v>
      </c>
      <c r="P140" s="148">
        <v>0</v>
      </c>
      <c r="Q140" s="148">
        <v>0</v>
      </c>
      <c r="R140" s="148">
        <v>0</v>
      </c>
      <c r="S140" s="148">
        <v>0</v>
      </c>
      <c r="T140" s="148">
        <v>0</v>
      </c>
      <c r="U140" s="148">
        <v>0</v>
      </c>
      <c r="V140" s="148">
        <v>0</v>
      </c>
      <c r="W140" s="148">
        <v>0</v>
      </c>
      <c r="X140" s="148">
        <v>0</v>
      </c>
      <c r="Y140" s="148">
        <v>0</v>
      </c>
      <c r="Z140" s="148">
        <v>0</v>
      </c>
      <c r="AA140" s="148">
        <v>0</v>
      </c>
      <c r="AB140" s="148">
        <v>0</v>
      </c>
      <c r="AC140" s="148">
        <v>0</v>
      </c>
      <c r="AD140" s="148">
        <v>0</v>
      </c>
      <c r="AE140" s="148">
        <v>0</v>
      </c>
      <c r="AF140" s="148">
        <v>0</v>
      </c>
      <c r="AG140" s="148">
        <v>0</v>
      </c>
      <c r="AH140" s="148">
        <v>0</v>
      </c>
      <c r="AI140" s="148">
        <v>0</v>
      </c>
      <c r="AJ140" s="148">
        <v>0</v>
      </c>
      <c r="AK140" s="148">
        <v>0</v>
      </c>
      <c r="AL140" s="148">
        <v>0</v>
      </c>
      <c r="AM140" s="148">
        <v>0</v>
      </c>
      <c r="AN140" s="148">
        <v>0</v>
      </c>
      <c r="AO140" s="148">
        <v>0</v>
      </c>
      <c r="AP140" s="148">
        <v>0</v>
      </c>
    </row>
    <row r="141" spans="1:42" ht="15.6" x14ac:dyDescent="0.3">
      <c r="A141" s="173" t="s">
        <v>322</v>
      </c>
      <c r="B141" s="172">
        <v>22</v>
      </c>
      <c r="C141" s="148">
        <v>0</v>
      </c>
      <c r="D141" s="148">
        <v>0</v>
      </c>
      <c r="E141" s="148">
        <v>0</v>
      </c>
      <c r="F141" s="148">
        <v>0</v>
      </c>
      <c r="G141" s="148">
        <v>0</v>
      </c>
      <c r="H141" s="148">
        <v>0</v>
      </c>
      <c r="I141" s="148">
        <v>0</v>
      </c>
      <c r="J141" s="148">
        <v>0</v>
      </c>
      <c r="K141" s="148">
        <v>0</v>
      </c>
      <c r="L141" s="148">
        <v>0</v>
      </c>
      <c r="M141" s="148">
        <v>0</v>
      </c>
      <c r="N141" s="148">
        <v>0</v>
      </c>
      <c r="O141" s="148">
        <v>0</v>
      </c>
      <c r="P141" s="148">
        <v>0</v>
      </c>
      <c r="Q141" s="148">
        <v>0</v>
      </c>
      <c r="R141" s="148">
        <v>1</v>
      </c>
      <c r="S141" s="148">
        <v>13</v>
      </c>
      <c r="T141" s="148">
        <v>2</v>
      </c>
      <c r="U141" s="148">
        <v>0</v>
      </c>
      <c r="V141" s="148">
        <v>0</v>
      </c>
      <c r="W141" s="148">
        <v>0</v>
      </c>
      <c r="X141" s="148">
        <v>0</v>
      </c>
      <c r="Y141" s="148">
        <v>0</v>
      </c>
      <c r="Z141" s="148">
        <v>0</v>
      </c>
      <c r="AA141" s="148">
        <v>0</v>
      </c>
      <c r="AB141" s="148">
        <v>0</v>
      </c>
      <c r="AC141" s="148">
        <v>3</v>
      </c>
      <c r="AD141" s="148">
        <v>0</v>
      </c>
      <c r="AE141" s="148">
        <v>0</v>
      </c>
      <c r="AF141" s="148">
        <v>0</v>
      </c>
      <c r="AG141" s="148">
        <v>1</v>
      </c>
      <c r="AH141" s="148">
        <v>0</v>
      </c>
      <c r="AI141" s="148">
        <v>0</v>
      </c>
      <c r="AJ141" s="148">
        <v>1</v>
      </c>
      <c r="AK141" s="148">
        <v>0</v>
      </c>
      <c r="AL141" s="148">
        <v>0</v>
      </c>
      <c r="AM141" s="148">
        <v>0</v>
      </c>
      <c r="AN141" s="148">
        <v>0</v>
      </c>
      <c r="AO141" s="148">
        <v>0</v>
      </c>
      <c r="AP141" s="148">
        <v>1</v>
      </c>
    </row>
    <row r="142" spans="1:42" ht="15.6" x14ac:dyDescent="0.3">
      <c r="A142" s="173" t="s">
        <v>550</v>
      </c>
      <c r="B142" s="172">
        <v>1</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1</v>
      </c>
      <c r="T142" s="148">
        <v>0</v>
      </c>
      <c r="U142" s="148">
        <v>0</v>
      </c>
      <c r="V142" s="148">
        <v>0</v>
      </c>
      <c r="W142" s="148">
        <v>0</v>
      </c>
      <c r="X142" s="148">
        <v>0</v>
      </c>
      <c r="Y142" s="148">
        <v>0</v>
      </c>
      <c r="Z142" s="148">
        <v>0</v>
      </c>
      <c r="AA142" s="148">
        <v>0</v>
      </c>
      <c r="AB142" s="148">
        <v>0</v>
      </c>
      <c r="AC142" s="148">
        <v>0</v>
      </c>
      <c r="AD142" s="148">
        <v>0</v>
      </c>
      <c r="AE142" s="148">
        <v>0</v>
      </c>
      <c r="AF142" s="148">
        <v>0</v>
      </c>
      <c r="AG142" s="148">
        <v>0</v>
      </c>
      <c r="AH142" s="148">
        <v>0</v>
      </c>
      <c r="AI142" s="148">
        <v>0</v>
      </c>
      <c r="AJ142" s="148">
        <v>0</v>
      </c>
      <c r="AK142" s="148">
        <v>0</v>
      </c>
      <c r="AL142" s="148">
        <v>0</v>
      </c>
      <c r="AM142" s="148">
        <v>0</v>
      </c>
      <c r="AN142" s="148">
        <v>0</v>
      </c>
      <c r="AO142" s="148">
        <v>0</v>
      </c>
      <c r="AP142" s="148">
        <v>0</v>
      </c>
    </row>
    <row r="143" spans="1:42" ht="15.6" x14ac:dyDescent="0.3">
      <c r="A143" s="173" t="s">
        <v>706</v>
      </c>
      <c r="B143" s="172">
        <v>0</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row>
    <row r="144" spans="1:42" ht="15.6" x14ac:dyDescent="0.3">
      <c r="A144" s="173" t="s">
        <v>606</v>
      </c>
      <c r="B144" s="172">
        <v>0</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row>
    <row r="145" spans="1:42" ht="15.6" x14ac:dyDescent="0.3">
      <c r="A145" s="173" t="s">
        <v>627</v>
      </c>
      <c r="B145" s="172">
        <v>0</v>
      </c>
      <c r="C145" s="148">
        <v>0</v>
      </c>
      <c r="D145" s="14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48">
        <v>0</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48">
        <v>0</v>
      </c>
      <c r="AN145" s="148">
        <v>0</v>
      </c>
      <c r="AO145" s="148">
        <v>0</v>
      </c>
      <c r="AP145" s="148">
        <v>0</v>
      </c>
    </row>
    <row r="146" spans="1:42" ht="15.6" x14ac:dyDescent="0.3">
      <c r="A146" s="173" t="s">
        <v>707</v>
      </c>
      <c r="B146" s="172">
        <v>0</v>
      </c>
      <c r="C146" s="148">
        <v>0</v>
      </c>
      <c r="D146" s="148">
        <v>0</v>
      </c>
      <c r="E146" s="148">
        <v>0</v>
      </c>
      <c r="F146" s="148">
        <v>0</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0</v>
      </c>
      <c r="AL146" s="148">
        <v>0</v>
      </c>
      <c r="AM146" s="148">
        <v>0</v>
      </c>
      <c r="AN146" s="148">
        <v>0</v>
      </c>
      <c r="AO146" s="148">
        <v>0</v>
      </c>
      <c r="AP146" s="148">
        <v>0</v>
      </c>
    </row>
    <row r="147" spans="1:42" ht="15.6" x14ac:dyDescent="0.3">
      <c r="A147" s="173" t="s">
        <v>708</v>
      </c>
      <c r="B147" s="172">
        <v>0</v>
      </c>
      <c r="C147" s="148">
        <v>0</v>
      </c>
      <c r="D147" s="148">
        <v>0</v>
      </c>
      <c r="E147" s="148">
        <v>0</v>
      </c>
      <c r="F147" s="148">
        <v>0</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0</v>
      </c>
      <c r="AA147" s="148">
        <v>0</v>
      </c>
      <c r="AB147" s="148">
        <v>0</v>
      </c>
      <c r="AC147" s="148">
        <v>0</v>
      </c>
      <c r="AD147" s="148">
        <v>0</v>
      </c>
      <c r="AE147" s="148">
        <v>0</v>
      </c>
      <c r="AF147" s="148">
        <v>0</v>
      </c>
      <c r="AG147" s="148">
        <v>0</v>
      </c>
      <c r="AH147" s="148">
        <v>0</v>
      </c>
      <c r="AI147" s="148">
        <v>0</v>
      </c>
      <c r="AJ147" s="148">
        <v>0</v>
      </c>
      <c r="AK147" s="148">
        <v>0</v>
      </c>
      <c r="AL147" s="148">
        <v>0</v>
      </c>
      <c r="AM147" s="148">
        <v>0</v>
      </c>
      <c r="AN147" s="148">
        <v>0</v>
      </c>
      <c r="AO147" s="148">
        <v>0</v>
      </c>
      <c r="AP147" s="148">
        <v>0</v>
      </c>
    </row>
    <row r="148" spans="1:42" ht="15.6" x14ac:dyDescent="0.3">
      <c r="A148" s="173" t="s">
        <v>308</v>
      </c>
      <c r="B148" s="172">
        <v>36</v>
      </c>
      <c r="C148" s="148">
        <v>0</v>
      </c>
      <c r="D148" s="148">
        <v>0</v>
      </c>
      <c r="E148" s="148">
        <v>0</v>
      </c>
      <c r="F148" s="148">
        <v>0</v>
      </c>
      <c r="G148" s="148">
        <v>0</v>
      </c>
      <c r="H148" s="148">
        <v>3</v>
      </c>
      <c r="I148" s="148">
        <v>0</v>
      </c>
      <c r="J148" s="148">
        <v>0</v>
      </c>
      <c r="K148" s="148">
        <v>0</v>
      </c>
      <c r="L148" s="148">
        <v>0</v>
      </c>
      <c r="M148" s="148">
        <v>0</v>
      </c>
      <c r="N148" s="148">
        <v>0</v>
      </c>
      <c r="O148" s="148">
        <v>0</v>
      </c>
      <c r="P148" s="148">
        <v>0</v>
      </c>
      <c r="Q148" s="148">
        <v>0</v>
      </c>
      <c r="R148" s="148">
        <v>0</v>
      </c>
      <c r="S148" s="148">
        <v>12</v>
      </c>
      <c r="T148" s="148">
        <v>8</v>
      </c>
      <c r="U148" s="148">
        <v>0</v>
      </c>
      <c r="V148" s="148">
        <v>0</v>
      </c>
      <c r="W148" s="148">
        <v>0</v>
      </c>
      <c r="X148" s="148">
        <v>0</v>
      </c>
      <c r="Y148" s="148">
        <v>0</v>
      </c>
      <c r="Z148" s="148">
        <v>0</v>
      </c>
      <c r="AA148" s="148">
        <v>0</v>
      </c>
      <c r="AB148" s="148">
        <v>0</v>
      </c>
      <c r="AC148" s="148">
        <v>3</v>
      </c>
      <c r="AD148" s="148">
        <v>0</v>
      </c>
      <c r="AE148" s="148">
        <v>0</v>
      </c>
      <c r="AF148" s="148">
        <v>0</v>
      </c>
      <c r="AG148" s="148">
        <v>2</v>
      </c>
      <c r="AH148" s="148">
        <v>3</v>
      </c>
      <c r="AI148" s="148">
        <v>0</v>
      </c>
      <c r="AJ148" s="148">
        <v>4</v>
      </c>
      <c r="AK148" s="148">
        <v>0</v>
      </c>
      <c r="AL148" s="148">
        <v>0</v>
      </c>
      <c r="AM148" s="148">
        <v>0</v>
      </c>
      <c r="AN148" s="148">
        <v>0</v>
      </c>
      <c r="AO148" s="148">
        <v>0</v>
      </c>
      <c r="AP148" s="148">
        <v>1</v>
      </c>
    </row>
    <row r="149" spans="1:42" ht="15.6" x14ac:dyDescent="0.3">
      <c r="A149" s="173" t="s">
        <v>710</v>
      </c>
      <c r="B149" s="172">
        <v>18</v>
      </c>
      <c r="C149" s="148">
        <v>0</v>
      </c>
      <c r="D149" s="148">
        <v>0</v>
      </c>
      <c r="E149" s="148">
        <v>1</v>
      </c>
      <c r="F149" s="148">
        <v>0</v>
      </c>
      <c r="G149" s="148">
        <v>0</v>
      </c>
      <c r="H149" s="148">
        <v>1</v>
      </c>
      <c r="I149" s="148">
        <v>0</v>
      </c>
      <c r="J149" s="148">
        <v>0</v>
      </c>
      <c r="K149" s="148">
        <v>0</v>
      </c>
      <c r="L149" s="148">
        <v>0</v>
      </c>
      <c r="M149" s="148">
        <v>0</v>
      </c>
      <c r="N149" s="148">
        <v>0</v>
      </c>
      <c r="O149" s="148">
        <v>1</v>
      </c>
      <c r="P149" s="148">
        <v>1</v>
      </c>
      <c r="Q149" s="148">
        <v>0</v>
      </c>
      <c r="R149" s="148">
        <v>0</v>
      </c>
      <c r="S149" s="148">
        <v>6</v>
      </c>
      <c r="T149" s="148">
        <v>0</v>
      </c>
      <c r="U149" s="148">
        <v>0</v>
      </c>
      <c r="V149" s="148">
        <v>0</v>
      </c>
      <c r="W149" s="148">
        <v>0</v>
      </c>
      <c r="X149" s="148">
        <v>0</v>
      </c>
      <c r="Y149" s="148">
        <v>0</v>
      </c>
      <c r="Z149" s="148">
        <v>0</v>
      </c>
      <c r="AA149" s="148">
        <v>0</v>
      </c>
      <c r="AB149" s="148">
        <v>0</v>
      </c>
      <c r="AC149" s="148">
        <v>2</v>
      </c>
      <c r="AD149" s="148">
        <v>0</v>
      </c>
      <c r="AE149" s="148">
        <v>0</v>
      </c>
      <c r="AF149" s="148">
        <v>0</v>
      </c>
      <c r="AG149" s="148">
        <v>1</v>
      </c>
      <c r="AH149" s="148">
        <v>4</v>
      </c>
      <c r="AI149" s="148">
        <v>0</v>
      </c>
      <c r="AJ149" s="148">
        <v>0</v>
      </c>
      <c r="AK149" s="148">
        <v>0</v>
      </c>
      <c r="AL149" s="148">
        <v>0</v>
      </c>
      <c r="AM149" s="148">
        <v>1</v>
      </c>
      <c r="AN149" s="148">
        <v>0</v>
      </c>
      <c r="AO149" s="148">
        <v>0</v>
      </c>
      <c r="AP149" s="148">
        <v>0</v>
      </c>
    </row>
    <row r="150" spans="1:42" ht="15.6" x14ac:dyDescent="0.3">
      <c r="A150" s="174" t="s">
        <v>711</v>
      </c>
      <c r="B150" s="172">
        <v>0</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row>
    <row r="151" spans="1:42" ht="15.6" x14ac:dyDescent="0.3">
      <c r="A151" s="173" t="s">
        <v>551</v>
      </c>
      <c r="B151" s="172">
        <v>2</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0</v>
      </c>
      <c r="R151" s="148">
        <v>0</v>
      </c>
      <c r="S151" s="148">
        <v>0</v>
      </c>
      <c r="T151" s="148">
        <v>0</v>
      </c>
      <c r="U151" s="148">
        <v>0</v>
      </c>
      <c r="V151" s="148">
        <v>0</v>
      </c>
      <c r="W151" s="148">
        <v>0</v>
      </c>
      <c r="X151" s="148">
        <v>0</v>
      </c>
      <c r="Y151" s="148">
        <v>0</v>
      </c>
      <c r="Z151" s="148">
        <v>0</v>
      </c>
      <c r="AA151" s="148">
        <v>0</v>
      </c>
      <c r="AB151" s="148">
        <v>0</v>
      </c>
      <c r="AC151" s="148">
        <v>0</v>
      </c>
      <c r="AD151" s="148">
        <v>0</v>
      </c>
      <c r="AE151" s="148">
        <v>0</v>
      </c>
      <c r="AF151" s="148">
        <v>0</v>
      </c>
      <c r="AG151" s="148">
        <v>2</v>
      </c>
      <c r="AH151" s="148">
        <v>0</v>
      </c>
      <c r="AI151" s="148">
        <v>0</v>
      </c>
      <c r="AJ151" s="148">
        <v>0</v>
      </c>
      <c r="AK151" s="148">
        <v>0</v>
      </c>
      <c r="AL151" s="148">
        <v>0</v>
      </c>
      <c r="AM151" s="148">
        <v>0</v>
      </c>
      <c r="AN151" s="148">
        <v>0</v>
      </c>
      <c r="AO151" s="148">
        <v>0</v>
      </c>
      <c r="AP151" s="148">
        <v>0</v>
      </c>
    </row>
    <row r="152" spans="1:42" ht="15.6" x14ac:dyDescent="0.3">
      <c r="A152" s="173" t="s">
        <v>712</v>
      </c>
      <c r="B152" s="172">
        <v>0</v>
      </c>
      <c r="C152" s="148">
        <v>0</v>
      </c>
      <c r="D152" s="148">
        <v>0</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row>
    <row r="153" spans="1:42" ht="15.6" x14ac:dyDescent="0.3">
      <c r="A153" s="173" t="s">
        <v>528</v>
      </c>
      <c r="B153" s="172">
        <v>0</v>
      </c>
      <c r="C153" s="148">
        <v>0</v>
      </c>
      <c r="D153" s="148">
        <v>0</v>
      </c>
      <c r="E153" s="148">
        <v>0</v>
      </c>
      <c r="F153" s="148">
        <v>0</v>
      </c>
      <c r="G153" s="148">
        <v>0</v>
      </c>
      <c r="H153" s="148">
        <v>0</v>
      </c>
      <c r="I153" s="148">
        <v>0</v>
      </c>
      <c r="J153" s="148">
        <v>0</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0</v>
      </c>
      <c r="AC153" s="148">
        <v>0</v>
      </c>
      <c r="AD153" s="148">
        <v>0</v>
      </c>
      <c r="AE153" s="148">
        <v>0</v>
      </c>
      <c r="AF153" s="148">
        <v>0</v>
      </c>
      <c r="AG153" s="148">
        <v>0</v>
      </c>
      <c r="AH153" s="148">
        <v>0</v>
      </c>
      <c r="AI153" s="148">
        <v>0</v>
      </c>
      <c r="AJ153" s="148">
        <v>0</v>
      </c>
      <c r="AK153" s="148">
        <v>0</v>
      </c>
      <c r="AL153" s="148">
        <v>0</v>
      </c>
      <c r="AM153" s="148">
        <v>0</v>
      </c>
      <c r="AN153" s="148">
        <v>0</v>
      </c>
      <c r="AO153" s="148">
        <v>0</v>
      </c>
      <c r="AP153" s="148">
        <v>0</v>
      </c>
    </row>
    <row r="154" spans="1:42" ht="15.6" x14ac:dyDescent="0.3">
      <c r="A154" s="173" t="s">
        <v>618</v>
      </c>
      <c r="B154" s="172">
        <v>2</v>
      </c>
      <c r="C154" s="148">
        <v>0</v>
      </c>
      <c r="D154" s="148">
        <v>0</v>
      </c>
      <c r="E154" s="148">
        <v>0</v>
      </c>
      <c r="F154" s="148">
        <v>0</v>
      </c>
      <c r="G154" s="148">
        <v>0</v>
      </c>
      <c r="H154" s="148">
        <v>0</v>
      </c>
      <c r="I154" s="148">
        <v>0</v>
      </c>
      <c r="J154" s="148">
        <v>0</v>
      </c>
      <c r="K154" s="148">
        <v>0</v>
      </c>
      <c r="L154" s="148">
        <v>0</v>
      </c>
      <c r="M154" s="148">
        <v>0</v>
      </c>
      <c r="N154" s="148">
        <v>0</v>
      </c>
      <c r="O154" s="148">
        <v>0</v>
      </c>
      <c r="P154" s="148">
        <v>0</v>
      </c>
      <c r="Q154" s="148">
        <v>0</v>
      </c>
      <c r="R154" s="148">
        <v>0</v>
      </c>
      <c r="S154" s="148">
        <v>1</v>
      </c>
      <c r="T154" s="148">
        <v>0</v>
      </c>
      <c r="U154" s="148">
        <v>0</v>
      </c>
      <c r="V154" s="148">
        <v>0</v>
      </c>
      <c r="W154" s="148">
        <v>0</v>
      </c>
      <c r="X154" s="148">
        <v>0</v>
      </c>
      <c r="Y154" s="148">
        <v>0</v>
      </c>
      <c r="Z154" s="148">
        <v>0</v>
      </c>
      <c r="AA154" s="148">
        <v>0</v>
      </c>
      <c r="AB154" s="148">
        <v>0</v>
      </c>
      <c r="AC154" s="148">
        <v>1</v>
      </c>
      <c r="AD154" s="148">
        <v>0</v>
      </c>
      <c r="AE154" s="148">
        <v>0</v>
      </c>
      <c r="AF154" s="148">
        <v>0</v>
      </c>
      <c r="AG154" s="148">
        <v>0</v>
      </c>
      <c r="AH154" s="148">
        <v>0</v>
      </c>
      <c r="AI154" s="148">
        <v>0</v>
      </c>
      <c r="AJ154" s="148">
        <v>0</v>
      </c>
      <c r="AK154" s="148">
        <v>0</v>
      </c>
      <c r="AL154" s="148">
        <v>0</v>
      </c>
      <c r="AM154" s="148">
        <v>0</v>
      </c>
      <c r="AN154" s="148">
        <v>0</v>
      </c>
      <c r="AO154" s="148">
        <v>0</v>
      </c>
      <c r="AP154" s="148">
        <v>0</v>
      </c>
    </row>
    <row r="155" spans="1:42" ht="15.6" x14ac:dyDescent="0.3">
      <c r="A155" s="173" t="s">
        <v>713</v>
      </c>
      <c r="B155" s="172">
        <v>0</v>
      </c>
      <c r="C155" s="148">
        <v>0</v>
      </c>
      <c r="D155" s="14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0</v>
      </c>
      <c r="AL155" s="148">
        <v>0</v>
      </c>
      <c r="AM155" s="148">
        <v>0</v>
      </c>
      <c r="AN155" s="148">
        <v>0</v>
      </c>
      <c r="AO155" s="148">
        <v>0</v>
      </c>
      <c r="AP155" s="148">
        <v>0</v>
      </c>
    </row>
    <row r="156" spans="1:42" ht="15.6" x14ac:dyDescent="0.3">
      <c r="A156" s="173" t="s">
        <v>714</v>
      </c>
      <c r="B156" s="172">
        <v>0</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row>
    <row r="157" spans="1:42" ht="15.6" x14ac:dyDescent="0.3">
      <c r="A157" s="173" t="s">
        <v>715</v>
      </c>
      <c r="B157" s="172">
        <v>10</v>
      </c>
      <c r="C157" s="148">
        <v>0</v>
      </c>
      <c r="D157" s="148">
        <v>0</v>
      </c>
      <c r="E157" s="148">
        <v>0</v>
      </c>
      <c r="F157" s="148">
        <v>0</v>
      </c>
      <c r="G157" s="148">
        <v>0</v>
      </c>
      <c r="H157" s="148">
        <v>0</v>
      </c>
      <c r="I157" s="148">
        <v>0</v>
      </c>
      <c r="J157" s="148">
        <v>0</v>
      </c>
      <c r="K157" s="148">
        <v>0</v>
      </c>
      <c r="L157" s="148">
        <v>0</v>
      </c>
      <c r="M157" s="148">
        <v>0</v>
      </c>
      <c r="N157" s="148">
        <v>0</v>
      </c>
      <c r="O157" s="148">
        <v>0</v>
      </c>
      <c r="P157" s="148">
        <v>0</v>
      </c>
      <c r="Q157" s="148">
        <v>0</v>
      </c>
      <c r="R157" s="148">
        <v>0</v>
      </c>
      <c r="S157" s="148">
        <v>6</v>
      </c>
      <c r="T157" s="148">
        <v>0</v>
      </c>
      <c r="U157" s="148">
        <v>0</v>
      </c>
      <c r="V157" s="148">
        <v>0</v>
      </c>
      <c r="W157" s="148">
        <v>0</v>
      </c>
      <c r="X157" s="148">
        <v>0</v>
      </c>
      <c r="Y157" s="148">
        <v>0</v>
      </c>
      <c r="Z157" s="148">
        <v>0</v>
      </c>
      <c r="AA157" s="148">
        <v>0</v>
      </c>
      <c r="AB157" s="148">
        <v>0</v>
      </c>
      <c r="AC157" s="148">
        <v>1</v>
      </c>
      <c r="AD157" s="148">
        <v>0</v>
      </c>
      <c r="AE157" s="148">
        <v>1</v>
      </c>
      <c r="AF157" s="148">
        <v>0</v>
      </c>
      <c r="AG157" s="148">
        <v>2</v>
      </c>
      <c r="AH157" s="148">
        <v>0</v>
      </c>
      <c r="AI157" s="148">
        <v>0</v>
      </c>
      <c r="AJ157" s="148">
        <v>0</v>
      </c>
      <c r="AK157" s="148">
        <v>0</v>
      </c>
      <c r="AL157" s="148">
        <v>0</v>
      </c>
      <c r="AM157" s="148">
        <v>0</v>
      </c>
      <c r="AN157" s="148">
        <v>0</v>
      </c>
      <c r="AO157" s="148">
        <v>0</v>
      </c>
      <c r="AP157" s="148">
        <v>0</v>
      </c>
    </row>
    <row r="158" spans="1:42" ht="15.6" x14ac:dyDescent="0.3">
      <c r="A158" s="173" t="s">
        <v>716</v>
      </c>
      <c r="B158" s="172">
        <v>0</v>
      </c>
      <c r="C158" s="148">
        <v>0</v>
      </c>
      <c r="D158" s="148">
        <v>0</v>
      </c>
      <c r="E158" s="148">
        <v>0</v>
      </c>
      <c r="F158" s="148">
        <v>0</v>
      </c>
      <c r="G158" s="148">
        <v>0</v>
      </c>
      <c r="H158" s="148">
        <v>0</v>
      </c>
      <c r="I158" s="148">
        <v>0</v>
      </c>
      <c r="J158" s="148">
        <v>0</v>
      </c>
      <c r="K158" s="148">
        <v>0</v>
      </c>
      <c r="L158" s="148">
        <v>0</v>
      </c>
      <c r="M158" s="148">
        <v>0</v>
      </c>
      <c r="N158" s="148">
        <v>0</v>
      </c>
      <c r="O158" s="148">
        <v>0</v>
      </c>
      <c r="P158" s="148">
        <v>0</v>
      </c>
      <c r="Q158" s="148">
        <v>0</v>
      </c>
      <c r="R158" s="148">
        <v>0</v>
      </c>
      <c r="S158" s="148">
        <v>0</v>
      </c>
      <c r="T158" s="148">
        <v>0</v>
      </c>
      <c r="U158" s="148">
        <v>0</v>
      </c>
      <c r="V158" s="148">
        <v>0</v>
      </c>
      <c r="W158" s="148">
        <v>0</v>
      </c>
      <c r="X158" s="148">
        <v>0</v>
      </c>
      <c r="Y158" s="148">
        <v>0</v>
      </c>
      <c r="Z158" s="148">
        <v>0</v>
      </c>
      <c r="AA158" s="148">
        <v>0</v>
      </c>
      <c r="AB158" s="148">
        <v>0</v>
      </c>
      <c r="AC158" s="148">
        <v>0</v>
      </c>
      <c r="AD158" s="148">
        <v>0</v>
      </c>
      <c r="AE158" s="148">
        <v>0</v>
      </c>
      <c r="AF158" s="148">
        <v>0</v>
      </c>
      <c r="AG158" s="148">
        <v>0</v>
      </c>
      <c r="AH158" s="148">
        <v>0</v>
      </c>
      <c r="AI158" s="148">
        <v>0</v>
      </c>
      <c r="AJ158" s="148">
        <v>0</v>
      </c>
      <c r="AK158" s="148">
        <v>0</v>
      </c>
      <c r="AL158" s="148">
        <v>0</v>
      </c>
      <c r="AM158" s="148">
        <v>0</v>
      </c>
      <c r="AN158" s="148">
        <v>0</v>
      </c>
      <c r="AO158" s="148">
        <v>0</v>
      </c>
      <c r="AP158" s="148">
        <v>0</v>
      </c>
    </row>
    <row r="159" spans="1:42" ht="15.6" x14ac:dyDescent="0.3">
      <c r="A159" s="173" t="s">
        <v>607</v>
      </c>
      <c r="B159" s="172">
        <v>0</v>
      </c>
      <c r="C159" s="148">
        <v>0</v>
      </c>
      <c r="D159" s="148">
        <v>0</v>
      </c>
      <c r="E159" s="148">
        <v>0</v>
      </c>
      <c r="F159" s="148">
        <v>0</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row>
    <row r="160" spans="1:42" ht="15.6" x14ac:dyDescent="0.3">
      <c r="A160" s="173" t="s">
        <v>626</v>
      </c>
      <c r="B160" s="172">
        <v>0</v>
      </c>
      <c r="C160" s="148">
        <v>0</v>
      </c>
      <c r="D160" s="14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48">
        <v>0</v>
      </c>
      <c r="AG160" s="148">
        <v>0</v>
      </c>
      <c r="AH160" s="148">
        <v>0</v>
      </c>
      <c r="AI160" s="148">
        <v>0</v>
      </c>
      <c r="AJ160" s="148">
        <v>0</v>
      </c>
      <c r="AK160" s="148">
        <v>0</v>
      </c>
      <c r="AL160" s="148">
        <v>0</v>
      </c>
      <c r="AM160" s="148">
        <v>0</v>
      </c>
      <c r="AN160" s="148">
        <v>0</v>
      </c>
      <c r="AO160" s="148">
        <v>0</v>
      </c>
      <c r="AP160" s="148">
        <v>0</v>
      </c>
    </row>
    <row r="161" spans="1:42" ht="15.6" x14ac:dyDescent="0.3">
      <c r="A161" s="173" t="s">
        <v>305</v>
      </c>
      <c r="B161" s="172">
        <v>91</v>
      </c>
      <c r="C161" s="148">
        <v>0</v>
      </c>
      <c r="D161" s="148">
        <v>0</v>
      </c>
      <c r="E161" s="148">
        <v>1</v>
      </c>
      <c r="F161" s="148">
        <v>0</v>
      </c>
      <c r="G161" s="148">
        <v>0</v>
      </c>
      <c r="H161" s="148">
        <v>0</v>
      </c>
      <c r="I161" s="148">
        <v>0</v>
      </c>
      <c r="J161" s="148">
        <v>0</v>
      </c>
      <c r="K161" s="148">
        <v>0</v>
      </c>
      <c r="L161" s="148">
        <v>0</v>
      </c>
      <c r="M161" s="148">
        <v>0</v>
      </c>
      <c r="N161" s="148">
        <v>0</v>
      </c>
      <c r="O161" s="148">
        <v>0</v>
      </c>
      <c r="P161" s="148">
        <v>0</v>
      </c>
      <c r="Q161" s="148">
        <v>0</v>
      </c>
      <c r="R161" s="148">
        <v>0</v>
      </c>
      <c r="S161" s="148">
        <v>65</v>
      </c>
      <c r="T161" s="148">
        <v>0</v>
      </c>
      <c r="U161" s="148">
        <v>1</v>
      </c>
      <c r="V161" s="148">
        <v>0</v>
      </c>
      <c r="W161" s="148">
        <v>0</v>
      </c>
      <c r="X161" s="148">
        <v>0</v>
      </c>
      <c r="Y161" s="148">
        <v>0</v>
      </c>
      <c r="Z161" s="148">
        <v>0</v>
      </c>
      <c r="AA161" s="148">
        <v>0</v>
      </c>
      <c r="AB161" s="148">
        <v>0</v>
      </c>
      <c r="AC161" s="148">
        <v>5</v>
      </c>
      <c r="AD161" s="148">
        <v>0</v>
      </c>
      <c r="AE161" s="148">
        <v>0</v>
      </c>
      <c r="AF161" s="148">
        <v>0</v>
      </c>
      <c r="AG161" s="148">
        <v>10</v>
      </c>
      <c r="AH161" s="148">
        <v>1</v>
      </c>
      <c r="AI161" s="148">
        <v>0</v>
      </c>
      <c r="AJ161" s="148">
        <v>1</v>
      </c>
      <c r="AK161" s="148">
        <v>0</v>
      </c>
      <c r="AL161" s="148">
        <v>0</v>
      </c>
      <c r="AM161" s="148">
        <v>3</v>
      </c>
      <c r="AN161" s="148">
        <v>0</v>
      </c>
      <c r="AO161" s="148">
        <v>0</v>
      </c>
      <c r="AP161" s="148">
        <v>4</v>
      </c>
    </row>
    <row r="162" spans="1:42" ht="15.6" x14ac:dyDescent="0.3">
      <c r="A162" s="173" t="s">
        <v>586</v>
      </c>
      <c r="B162" s="172">
        <v>5</v>
      </c>
      <c r="C162" s="148">
        <v>0</v>
      </c>
      <c r="D162" s="148">
        <v>0</v>
      </c>
      <c r="E162" s="148">
        <v>0</v>
      </c>
      <c r="F162" s="148">
        <v>0</v>
      </c>
      <c r="G162" s="148">
        <v>0</v>
      </c>
      <c r="H162" s="148">
        <v>1</v>
      </c>
      <c r="I162" s="148">
        <v>0</v>
      </c>
      <c r="J162" s="148">
        <v>0</v>
      </c>
      <c r="K162" s="148">
        <v>0</v>
      </c>
      <c r="L162" s="148">
        <v>0</v>
      </c>
      <c r="M162" s="148">
        <v>0</v>
      </c>
      <c r="N162" s="148">
        <v>0</v>
      </c>
      <c r="O162" s="148">
        <v>0</v>
      </c>
      <c r="P162" s="148">
        <v>0</v>
      </c>
      <c r="Q162" s="148">
        <v>0</v>
      </c>
      <c r="R162" s="148">
        <v>0</v>
      </c>
      <c r="S162" s="148">
        <v>2</v>
      </c>
      <c r="T162" s="148">
        <v>0</v>
      </c>
      <c r="U162" s="148">
        <v>0</v>
      </c>
      <c r="V162" s="148">
        <v>0</v>
      </c>
      <c r="W162" s="148">
        <v>0</v>
      </c>
      <c r="X162" s="148">
        <v>0</v>
      </c>
      <c r="Y162" s="148">
        <v>0</v>
      </c>
      <c r="Z162" s="148">
        <v>0</v>
      </c>
      <c r="AA162" s="148">
        <v>0</v>
      </c>
      <c r="AB162" s="148">
        <v>0</v>
      </c>
      <c r="AC162" s="148">
        <v>0</v>
      </c>
      <c r="AD162" s="148">
        <v>0</v>
      </c>
      <c r="AE162" s="148">
        <v>0</v>
      </c>
      <c r="AF162" s="148">
        <v>0</v>
      </c>
      <c r="AG162" s="148">
        <v>0</v>
      </c>
      <c r="AH162" s="148">
        <v>0</v>
      </c>
      <c r="AI162" s="148">
        <v>0</v>
      </c>
      <c r="AJ162" s="148">
        <v>0</v>
      </c>
      <c r="AK162" s="148">
        <v>0</v>
      </c>
      <c r="AL162" s="148">
        <v>0</v>
      </c>
      <c r="AM162" s="148">
        <v>0</v>
      </c>
      <c r="AN162" s="148">
        <v>0</v>
      </c>
      <c r="AO162" s="148">
        <v>2</v>
      </c>
      <c r="AP162" s="148">
        <v>0</v>
      </c>
    </row>
    <row r="163" spans="1:42" ht="15.6" x14ac:dyDescent="0.3">
      <c r="A163" s="173" t="s">
        <v>498</v>
      </c>
      <c r="B163" s="172">
        <v>0</v>
      </c>
      <c r="C163" s="148">
        <v>0</v>
      </c>
      <c r="D163" s="14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48">
        <v>0</v>
      </c>
      <c r="AA163" s="148">
        <v>0</v>
      </c>
      <c r="AB163" s="148">
        <v>0</v>
      </c>
      <c r="AC163" s="148">
        <v>0</v>
      </c>
      <c r="AD163" s="148">
        <v>0</v>
      </c>
      <c r="AE163" s="148">
        <v>0</v>
      </c>
      <c r="AF163" s="148">
        <v>0</v>
      </c>
      <c r="AG163" s="148">
        <v>0</v>
      </c>
      <c r="AH163" s="148">
        <v>0</v>
      </c>
      <c r="AI163" s="148">
        <v>0</v>
      </c>
      <c r="AJ163" s="148">
        <v>0</v>
      </c>
      <c r="AK163" s="148">
        <v>0</v>
      </c>
      <c r="AL163" s="148">
        <v>0</v>
      </c>
      <c r="AM163" s="148">
        <v>0</v>
      </c>
      <c r="AN163" s="148">
        <v>0</v>
      </c>
      <c r="AO163" s="148">
        <v>0</v>
      </c>
      <c r="AP163" s="148">
        <v>0</v>
      </c>
    </row>
    <row r="164" spans="1:42" ht="15.6" x14ac:dyDescent="0.3">
      <c r="A164" s="173" t="s">
        <v>585</v>
      </c>
      <c r="B164" s="172">
        <v>0</v>
      </c>
      <c r="C164" s="148">
        <v>0</v>
      </c>
      <c r="D164" s="148">
        <v>0</v>
      </c>
      <c r="E164" s="148">
        <v>0</v>
      </c>
      <c r="F164" s="148">
        <v>0</v>
      </c>
      <c r="G164" s="148">
        <v>0</v>
      </c>
      <c r="H164" s="148">
        <v>0</v>
      </c>
      <c r="I164" s="148">
        <v>0</v>
      </c>
      <c r="J164" s="148">
        <v>0</v>
      </c>
      <c r="K164" s="148">
        <v>0</v>
      </c>
      <c r="L164" s="148">
        <v>0</v>
      </c>
      <c r="M164" s="148">
        <v>0</v>
      </c>
      <c r="N164" s="148">
        <v>0</v>
      </c>
      <c r="O164" s="148">
        <v>0</v>
      </c>
      <c r="P164" s="148">
        <v>0</v>
      </c>
      <c r="Q164" s="148">
        <v>0</v>
      </c>
      <c r="R164" s="148">
        <v>0</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row>
    <row r="165" spans="1:42" ht="15.6" x14ac:dyDescent="0.3">
      <c r="A165" s="173" t="s">
        <v>500</v>
      </c>
      <c r="B165" s="172">
        <v>3</v>
      </c>
      <c r="C165" s="148">
        <v>0</v>
      </c>
      <c r="D165" s="148">
        <v>0</v>
      </c>
      <c r="E165" s="148">
        <v>0</v>
      </c>
      <c r="F165" s="148">
        <v>0</v>
      </c>
      <c r="G165" s="148">
        <v>0</v>
      </c>
      <c r="H165" s="148">
        <v>0</v>
      </c>
      <c r="I165" s="148">
        <v>0</v>
      </c>
      <c r="J165" s="148">
        <v>0</v>
      </c>
      <c r="K165" s="148">
        <v>0</v>
      </c>
      <c r="L165" s="148">
        <v>0</v>
      </c>
      <c r="M165" s="148">
        <v>0</v>
      </c>
      <c r="N165" s="148">
        <v>0</v>
      </c>
      <c r="O165" s="148">
        <v>0</v>
      </c>
      <c r="P165" s="148">
        <v>0</v>
      </c>
      <c r="Q165" s="148">
        <v>0</v>
      </c>
      <c r="R165" s="148">
        <v>0</v>
      </c>
      <c r="S165" s="148">
        <v>2</v>
      </c>
      <c r="T165" s="148">
        <v>0</v>
      </c>
      <c r="U165" s="148">
        <v>0</v>
      </c>
      <c r="V165" s="148">
        <v>0</v>
      </c>
      <c r="W165" s="148">
        <v>0</v>
      </c>
      <c r="X165" s="148">
        <v>0</v>
      </c>
      <c r="Y165" s="148">
        <v>0</v>
      </c>
      <c r="Z165" s="148">
        <v>0</v>
      </c>
      <c r="AA165" s="148">
        <v>0</v>
      </c>
      <c r="AB165" s="148">
        <v>0</v>
      </c>
      <c r="AC165" s="148">
        <v>0</v>
      </c>
      <c r="AD165" s="148">
        <v>0</v>
      </c>
      <c r="AE165" s="148">
        <v>0</v>
      </c>
      <c r="AF165" s="148">
        <v>0</v>
      </c>
      <c r="AG165" s="148">
        <v>1</v>
      </c>
      <c r="AH165" s="148">
        <v>0</v>
      </c>
      <c r="AI165" s="148">
        <v>0</v>
      </c>
      <c r="AJ165" s="148">
        <v>0</v>
      </c>
      <c r="AK165" s="148">
        <v>0</v>
      </c>
      <c r="AL165" s="148">
        <v>0</v>
      </c>
      <c r="AM165" s="148">
        <v>0</v>
      </c>
      <c r="AN165" s="148">
        <v>0</v>
      </c>
      <c r="AO165" s="148">
        <v>0</v>
      </c>
      <c r="AP165" s="148">
        <v>0</v>
      </c>
    </row>
    <row r="166" spans="1:42" ht="15.6" x14ac:dyDescent="0.3">
      <c r="A166" s="173" t="s">
        <v>717</v>
      </c>
      <c r="B166" s="172">
        <v>0</v>
      </c>
      <c r="C166" s="148">
        <v>0</v>
      </c>
      <c r="D166" s="148">
        <v>0</v>
      </c>
      <c r="E166" s="148">
        <v>0</v>
      </c>
      <c r="F166" s="148">
        <v>0</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row>
    <row r="167" spans="1:42" ht="15.6" x14ac:dyDescent="0.3">
      <c r="A167" s="173" t="s">
        <v>584</v>
      </c>
      <c r="B167" s="172">
        <v>2</v>
      </c>
      <c r="C167" s="148">
        <v>0</v>
      </c>
      <c r="D167" s="148">
        <v>0</v>
      </c>
      <c r="E167" s="148">
        <v>0</v>
      </c>
      <c r="F167" s="148">
        <v>0</v>
      </c>
      <c r="G167" s="148">
        <v>0</v>
      </c>
      <c r="H167" s="148">
        <v>0</v>
      </c>
      <c r="I167" s="148">
        <v>0</v>
      </c>
      <c r="J167" s="148">
        <v>0</v>
      </c>
      <c r="K167" s="148">
        <v>0</v>
      </c>
      <c r="L167" s="148">
        <v>0</v>
      </c>
      <c r="M167" s="148">
        <v>0</v>
      </c>
      <c r="N167" s="148">
        <v>0</v>
      </c>
      <c r="O167" s="148">
        <v>0</v>
      </c>
      <c r="P167" s="148">
        <v>0</v>
      </c>
      <c r="Q167" s="148">
        <v>0</v>
      </c>
      <c r="R167" s="148">
        <v>0</v>
      </c>
      <c r="S167" s="148">
        <v>1</v>
      </c>
      <c r="T167" s="148">
        <v>0</v>
      </c>
      <c r="U167" s="148">
        <v>0</v>
      </c>
      <c r="V167" s="148">
        <v>0</v>
      </c>
      <c r="W167" s="148">
        <v>0</v>
      </c>
      <c r="X167" s="148">
        <v>0</v>
      </c>
      <c r="Y167" s="148">
        <v>0</v>
      </c>
      <c r="Z167" s="148">
        <v>0</v>
      </c>
      <c r="AA167" s="148">
        <v>0</v>
      </c>
      <c r="AB167" s="148">
        <v>0</v>
      </c>
      <c r="AC167" s="148">
        <v>0</v>
      </c>
      <c r="AD167" s="148">
        <v>0</v>
      </c>
      <c r="AE167" s="148">
        <v>1</v>
      </c>
      <c r="AF167" s="148">
        <v>0</v>
      </c>
      <c r="AG167" s="148">
        <v>0</v>
      </c>
      <c r="AH167" s="148">
        <v>0</v>
      </c>
      <c r="AI167" s="148">
        <v>0</v>
      </c>
      <c r="AJ167" s="148">
        <v>0</v>
      </c>
      <c r="AK167" s="148">
        <v>0</v>
      </c>
      <c r="AL167" s="148">
        <v>0</v>
      </c>
      <c r="AM167" s="148">
        <v>0</v>
      </c>
      <c r="AN167" s="148">
        <v>0</v>
      </c>
      <c r="AO167" s="148">
        <v>0</v>
      </c>
      <c r="AP167" s="148">
        <v>0</v>
      </c>
    </row>
    <row r="168" spans="1:42" ht="15.6" x14ac:dyDescent="0.3">
      <c r="A168" s="173" t="s">
        <v>512</v>
      </c>
      <c r="B168" s="172">
        <v>6</v>
      </c>
      <c r="C168" s="148">
        <v>0</v>
      </c>
      <c r="D168" s="148">
        <v>0</v>
      </c>
      <c r="E168" s="148">
        <v>0</v>
      </c>
      <c r="F168" s="148">
        <v>0</v>
      </c>
      <c r="G168" s="148">
        <v>0</v>
      </c>
      <c r="H168" s="148">
        <v>1</v>
      </c>
      <c r="I168" s="148">
        <v>0</v>
      </c>
      <c r="J168" s="148">
        <v>0</v>
      </c>
      <c r="K168" s="148">
        <v>0</v>
      </c>
      <c r="L168" s="148">
        <v>0</v>
      </c>
      <c r="M168" s="148">
        <v>0</v>
      </c>
      <c r="N168" s="148">
        <v>0</v>
      </c>
      <c r="O168" s="148">
        <v>0</v>
      </c>
      <c r="P168" s="148">
        <v>0</v>
      </c>
      <c r="Q168" s="148">
        <v>0</v>
      </c>
      <c r="R168" s="148">
        <v>0</v>
      </c>
      <c r="S168" s="148">
        <v>3</v>
      </c>
      <c r="T168" s="148">
        <v>0</v>
      </c>
      <c r="U168" s="148">
        <v>0</v>
      </c>
      <c r="V168" s="148">
        <v>0</v>
      </c>
      <c r="W168" s="148">
        <v>0</v>
      </c>
      <c r="X168" s="148">
        <v>0</v>
      </c>
      <c r="Y168" s="148">
        <v>0</v>
      </c>
      <c r="Z168" s="148">
        <v>0</v>
      </c>
      <c r="AA168" s="148">
        <v>0</v>
      </c>
      <c r="AB168" s="148">
        <v>0</v>
      </c>
      <c r="AC168" s="148">
        <v>0</v>
      </c>
      <c r="AD168" s="148">
        <v>0</v>
      </c>
      <c r="AE168" s="148">
        <v>0</v>
      </c>
      <c r="AF168" s="148">
        <v>0</v>
      </c>
      <c r="AG168" s="148">
        <v>1</v>
      </c>
      <c r="AH168" s="148">
        <v>0</v>
      </c>
      <c r="AI168" s="148">
        <v>0</v>
      </c>
      <c r="AJ168" s="148">
        <v>0</v>
      </c>
      <c r="AK168" s="148">
        <v>0</v>
      </c>
      <c r="AL168" s="148">
        <v>0</v>
      </c>
      <c r="AM168" s="148">
        <v>0</v>
      </c>
      <c r="AN168" s="148">
        <v>0</v>
      </c>
      <c r="AO168" s="148">
        <v>0</v>
      </c>
      <c r="AP168" s="148">
        <v>1</v>
      </c>
    </row>
    <row r="169" spans="1:42" ht="15.6" x14ac:dyDescent="0.3">
      <c r="A169" s="173" t="s">
        <v>619</v>
      </c>
      <c r="B169" s="172">
        <v>19</v>
      </c>
      <c r="C169" s="148">
        <v>0</v>
      </c>
      <c r="D169" s="148">
        <v>0</v>
      </c>
      <c r="E169" s="148">
        <v>0</v>
      </c>
      <c r="F169" s="148">
        <v>0</v>
      </c>
      <c r="G169" s="148">
        <v>0</v>
      </c>
      <c r="H169" s="148">
        <v>0</v>
      </c>
      <c r="I169" s="148">
        <v>0</v>
      </c>
      <c r="J169" s="148">
        <v>0</v>
      </c>
      <c r="K169" s="148">
        <v>0</v>
      </c>
      <c r="L169" s="148">
        <v>0</v>
      </c>
      <c r="M169" s="148">
        <v>0</v>
      </c>
      <c r="N169" s="148">
        <v>0</v>
      </c>
      <c r="O169" s="148">
        <v>0</v>
      </c>
      <c r="P169" s="148">
        <v>0</v>
      </c>
      <c r="Q169" s="148">
        <v>0</v>
      </c>
      <c r="R169" s="148">
        <v>0</v>
      </c>
      <c r="S169" s="148">
        <v>8</v>
      </c>
      <c r="T169" s="148">
        <v>0</v>
      </c>
      <c r="U169" s="148">
        <v>0</v>
      </c>
      <c r="V169" s="148">
        <v>0</v>
      </c>
      <c r="W169" s="148">
        <v>0</v>
      </c>
      <c r="X169" s="148">
        <v>0</v>
      </c>
      <c r="Y169" s="148">
        <v>0</v>
      </c>
      <c r="Z169" s="148">
        <v>1</v>
      </c>
      <c r="AA169" s="148">
        <v>0</v>
      </c>
      <c r="AB169" s="148">
        <v>0</v>
      </c>
      <c r="AC169" s="148">
        <v>4</v>
      </c>
      <c r="AD169" s="148">
        <v>0</v>
      </c>
      <c r="AE169" s="148">
        <v>0</v>
      </c>
      <c r="AF169" s="148">
        <v>0</v>
      </c>
      <c r="AG169" s="148">
        <v>5</v>
      </c>
      <c r="AH169" s="148">
        <v>0</v>
      </c>
      <c r="AI169" s="148">
        <v>0</v>
      </c>
      <c r="AJ169" s="148">
        <v>0</v>
      </c>
      <c r="AK169" s="148">
        <v>0</v>
      </c>
      <c r="AL169" s="148">
        <v>0</v>
      </c>
      <c r="AM169" s="148">
        <v>0</v>
      </c>
      <c r="AN169" s="148">
        <v>0</v>
      </c>
      <c r="AO169" s="148">
        <v>0</v>
      </c>
      <c r="AP169" s="148">
        <v>1</v>
      </c>
    </row>
    <row r="170" spans="1:42" ht="15.6" x14ac:dyDescent="0.3">
      <c r="A170" s="173" t="s">
        <v>304</v>
      </c>
      <c r="B170" s="172">
        <v>33</v>
      </c>
      <c r="C170" s="148">
        <v>0</v>
      </c>
      <c r="D170" s="148">
        <v>0</v>
      </c>
      <c r="E170" s="148">
        <v>0</v>
      </c>
      <c r="F170" s="148">
        <v>0</v>
      </c>
      <c r="G170" s="148">
        <v>0</v>
      </c>
      <c r="H170" s="148">
        <v>1</v>
      </c>
      <c r="I170" s="148">
        <v>0</v>
      </c>
      <c r="J170" s="148">
        <v>0</v>
      </c>
      <c r="K170" s="148">
        <v>0</v>
      </c>
      <c r="L170" s="148">
        <v>0</v>
      </c>
      <c r="M170" s="148">
        <v>0</v>
      </c>
      <c r="N170" s="148">
        <v>0</v>
      </c>
      <c r="O170" s="148">
        <v>0</v>
      </c>
      <c r="P170" s="148">
        <v>0</v>
      </c>
      <c r="Q170" s="148">
        <v>0</v>
      </c>
      <c r="R170" s="148">
        <v>0</v>
      </c>
      <c r="S170" s="148">
        <v>21</v>
      </c>
      <c r="T170" s="148">
        <v>0</v>
      </c>
      <c r="U170" s="148">
        <v>0</v>
      </c>
      <c r="V170" s="148">
        <v>0</v>
      </c>
      <c r="W170" s="148">
        <v>0</v>
      </c>
      <c r="X170" s="148">
        <v>0</v>
      </c>
      <c r="Y170" s="148">
        <v>0</v>
      </c>
      <c r="Z170" s="148">
        <v>0</v>
      </c>
      <c r="AA170" s="148">
        <v>0</v>
      </c>
      <c r="AB170" s="148">
        <v>0</v>
      </c>
      <c r="AC170" s="148">
        <v>0</v>
      </c>
      <c r="AD170" s="148">
        <v>0</v>
      </c>
      <c r="AE170" s="148">
        <v>0</v>
      </c>
      <c r="AF170" s="148">
        <v>0</v>
      </c>
      <c r="AG170" s="148">
        <v>4</v>
      </c>
      <c r="AH170" s="148">
        <v>1</v>
      </c>
      <c r="AI170" s="148">
        <v>0</v>
      </c>
      <c r="AJ170" s="148">
        <v>3</v>
      </c>
      <c r="AK170" s="148">
        <v>0</v>
      </c>
      <c r="AL170" s="148">
        <v>0</v>
      </c>
      <c r="AM170" s="148">
        <v>1</v>
      </c>
      <c r="AN170" s="148">
        <v>0</v>
      </c>
      <c r="AO170" s="148">
        <v>1</v>
      </c>
      <c r="AP170" s="148">
        <v>1</v>
      </c>
    </row>
    <row r="171" spans="1:42" ht="15.6" x14ac:dyDescent="0.3">
      <c r="A171" s="173" t="s">
        <v>718</v>
      </c>
      <c r="B171" s="172">
        <v>0</v>
      </c>
      <c r="C171" s="148">
        <v>0</v>
      </c>
      <c r="D171" s="148">
        <v>0</v>
      </c>
      <c r="E171" s="148">
        <v>0</v>
      </c>
      <c r="F171" s="148">
        <v>0</v>
      </c>
      <c r="G171" s="148">
        <v>0</v>
      </c>
      <c r="H171" s="148">
        <v>0</v>
      </c>
      <c r="I171" s="148">
        <v>0</v>
      </c>
      <c r="J171" s="148">
        <v>0</v>
      </c>
      <c r="K171" s="148">
        <v>0</v>
      </c>
      <c r="L171" s="148">
        <v>0</v>
      </c>
      <c r="M171" s="148">
        <v>0</v>
      </c>
      <c r="N171" s="148">
        <v>0</v>
      </c>
      <c r="O171" s="148">
        <v>0</v>
      </c>
      <c r="P171" s="148">
        <v>0</v>
      </c>
      <c r="Q171" s="148">
        <v>0</v>
      </c>
      <c r="R171" s="148">
        <v>0</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row>
    <row r="172" spans="1:42" ht="15.6" x14ac:dyDescent="0.3">
      <c r="A172" s="173" t="s">
        <v>504</v>
      </c>
      <c r="B172" s="172">
        <v>5</v>
      </c>
      <c r="C172" s="148">
        <v>0</v>
      </c>
      <c r="D172" s="148">
        <v>0</v>
      </c>
      <c r="E172" s="148">
        <v>0</v>
      </c>
      <c r="F172" s="148">
        <v>0</v>
      </c>
      <c r="G172" s="148">
        <v>0</v>
      </c>
      <c r="H172" s="148">
        <v>0</v>
      </c>
      <c r="I172" s="148">
        <v>0</v>
      </c>
      <c r="J172" s="148">
        <v>0</v>
      </c>
      <c r="K172" s="148">
        <v>0</v>
      </c>
      <c r="L172" s="148">
        <v>0</v>
      </c>
      <c r="M172" s="148">
        <v>0</v>
      </c>
      <c r="N172" s="148">
        <v>0</v>
      </c>
      <c r="O172" s="148">
        <v>0</v>
      </c>
      <c r="P172" s="148">
        <v>0</v>
      </c>
      <c r="Q172" s="148">
        <v>0</v>
      </c>
      <c r="R172" s="148">
        <v>0</v>
      </c>
      <c r="S172" s="148">
        <v>2</v>
      </c>
      <c r="T172" s="148">
        <v>0</v>
      </c>
      <c r="U172" s="148">
        <v>0</v>
      </c>
      <c r="V172" s="148">
        <v>0</v>
      </c>
      <c r="W172" s="148">
        <v>0</v>
      </c>
      <c r="X172" s="148">
        <v>0</v>
      </c>
      <c r="Y172" s="148">
        <v>0</v>
      </c>
      <c r="Z172" s="148">
        <v>0</v>
      </c>
      <c r="AA172" s="148">
        <v>0</v>
      </c>
      <c r="AB172" s="148">
        <v>0</v>
      </c>
      <c r="AC172" s="148">
        <v>0</v>
      </c>
      <c r="AD172" s="148">
        <v>0</v>
      </c>
      <c r="AE172" s="148">
        <v>0</v>
      </c>
      <c r="AF172" s="148">
        <v>0</v>
      </c>
      <c r="AG172" s="148">
        <v>3</v>
      </c>
      <c r="AH172" s="148">
        <v>0</v>
      </c>
      <c r="AI172" s="148">
        <v>0</v>
      </c>
      <c r="AJ172" s="148">
        <v>0</v>
      </c>
      <c r="AK172" s="148">
        <v>0</v>
      </c>
      <c r="AL172" s="148">
        <v>0</v>
      </c>
      <c r="AM172" s="148">
        <v>0</v>
      </c>
      <c r="AN172" s="148">
        <v>0</v>
      </c>
      <c r="AO172" s="148">
        <v>0</v>
      </c>
      <c r="AP172" s="148">
        <v>0</v>
      </c>
    </row>
    <row r="173" spans="1:42" ht="15.6" x14ac:dyDescent="0.3">
      <c r="A173" s="173" t="s">
        <v>719</v>
      </c>
      <c r="B173" s="172">
        <v>14</v>
      </c>
      <c r="C173" s="148">
        <v>0</v>
      </c>
      <c r="D173" s="148">
        <v>0</v>
      </c>
      <c r="E173" s="148">
        <v>0</v>
      </c>
      <c r="F173" s="148">
        <v>0</v>
      </c>
      <c r="G173" s="148">
        <v>0</v>
      </c>
      <c r="H173" s="148">
        <v>0</v>
      </c>
      <c r="I173" s="148">
        <v>0</v>
      </c>
      <c r="J173" s="148">
        <v>0</v>
      </c>
      <c r="K173" s="148">
        <v>0</v>
      </c>
      <c r="L173" s="148">
        <v>0</v>
      </c>
      <c r="M173" s="148">
        <v>0</v>
      </c>
      <c r="N173" s="148">
        <v>0</v>
      </c>
      <c r="O173" s="148">
        <v>0</v>
      </c>
      <c r="P173" s="148">
        <v>0</v>
      </c>
      <c r="Q173" s="148">
        <v>0</v>
      </c>
      <c r="R173" s="148">
        <v>0</v>
      </c>
      <c r="S173" s="148">
        <v>12</v>
      </c>
      <c r="T173" s="148">
        <v>0</v>
      </c>
      <c r="U173" s="148">
        <v>0</v>
      </c>
      <c r="V173" s="148">
        <v>0</v>
      </c>
      <c r="W173" s="148">
        <v>0</v>
      </c>
      <c r="X173" s="148">
        <v>0</v>
      </c>
      <c r="Y173" s="148">
        <v>0</v>
      </c>
      <c r="Z173" s="148">
        <v>0</v>
      </c>
      <c r="AA173" s="148">
        <v>0</v>
      </c>
      <c r="AB173" s="148">
        <v>0</v>
      </c>
      <c r="AC173" s="148">
        <v>1</v>
      </c>
      <c r="AD173" s="148">
        <v>0</v>
      </c>
      <c r="AE173" s="148">
        <v>0</v>
      </c>
      <c r="AF173" s="148">
        <v>0</v>
      </c>
      <c r="AG173" s="148">
        <v>0</v>
      </c>
      <c r="AH173" s="148">
        <v>0</v>
      </c>
      <c r="AI173" s="148">
        <v>0</v>
      </c>
      <c r="AJ173" s="148">
        <v>0</v>
      </c>
      <c r="AK173" s="148">
        <v>0</v>
      </c>
      <c r="AL173" s="148">
        <v>0</v>
      </c>
      <c r="AM173" s="148">
        <v>0</v>
      </c>
      <c r="AN173" s="148">
        <v>0</v>
      </c>
      <c r="AO173" s="148">
        <v>0</v>
      </c>
      <c r="AP173" s="148">
        <v>1</v>
      </c>
    </row>
    <row r="174" spans="1:42" ht="15.6" x14ac:dyDescent="0.3">
      <c r="A174" s="173" t="s">
        <v>553</v>
      </c>
      <c r="B174" s="172">
        <v>14</v>
      </c>
      <c r="C174" s="148">
        <v>0</v>
      </c>
      <c r="D174" s="148">
        <v>0</v>
      </c>
      <c r="E174" s="148">
        <v>0</v>
      </c>
      <c r="F174" s="148">
        <v>0</v>
      </c>
      <c r="G174" s="148">
        <v>0</v>
      </c>
      <c r="H174" s="148">
        <v>0</v>
      </c>
      <c r="I174" s="148">
        <v>0</v>
      </c>
      <c r="J174" s="148">
        <v>0</v>
      </c>
      <c r="K174" s="148">
        <v>0</v>
      </c>
      <c r="L174" s="148">
        <v>0</v>
      </c>
      <c r="M174" s="148">
        <v>0</v>
      </c>
      <c r="N174" s="148">
        <v>0</v>
      </c>
      <c r="O174" s="148">
        <v>0</v>
      </c>
      <c r="P174" s="148">
        <v>0</v>
      </c>
      <c r="Q174" s="148">
        <v>0</v>
      </c>
      <c r="R174" s="148">
        <v>0</v>
      </c>
      <c r="S174" s="148">
        <v>4</v>
      </c>
      <c r="T174" s="148">
        <v>0</v>
      </c>
      <c r="U174" s="148">
        <v>0</v>
      </c>
      <c r="V174" s="148">
        <v>0</v>
      </c>
      <c r="W174" s="148">
        <v>0</v>
      </c>
      <c r="X174" s="148">
        <v>0</v>
      </c>
      <c r="Y174" s="148">
        <v>0</v>
      </c>
      <c r="Z174" s="148">
        <v>0</v>
      </c>
      <c r="AA174" s="148">
        <v>0</v>
      </c>
      <c r="AB174" s="148">
        <v>0</v>
      </c>
      <c r="AC174" s="148">
        <v>2</v>
      </c>
      <c r="AD174" s="148">
        <v>0</v>
      </c>
      <c r="AE174" s="148">
        <v>0</v>
      </c>
      <c r="AF174" s="148">
        <v>0</v>
      </c>
      <c r="AG174" s="148">
        <v>5</v>
      </c>
      <c r="AH174" s="148">
        <v>0</v>
      </c>
      <c r="AI174" s="148">
        <v>0</v>
      </c>
      <c r="AJ174" s="148">
        <v>1</v>
      </c>
      <c r="AK174" s="148">
        <v>0</v>
      </c>
      <c r="AL174" s="148">
        <v>0</v>
      </c>
      <c r="AM174" s="148">
        <v>0</v>
      </c>
      <c r="AN174" s="148">
        <v>1</v>
      </c>
      <c r="AO174" s="148">
        <v>1</v>
      </c>
      <c r="AP174" s="148">
        <v>0</v>
      </c>
    </row>
    <row r="175" spans="1:42" ht="15.6" x14ac:dyDescent="0.3">
      <c r="A175" s="173" t="s">
        <v>720</v>
      </c>
      <c r="B175" s="172">
        <v>0</v>
      </c>
      <c r="C175" s="148">
        <v>0</v>
      </c>
      <c r="D175" s="148">
        <v>0</v>
      </c>
      <c r="E175" s="148">
        <v>0</v>
      </c>
      <c r="F175" s="148">
        <v>0</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row>
    <row r="176" spans="1:42" ht="15.6" x14ac:dyDescent="0.3">
      <c r="A176" s="173" t="s">
        <v>583</v>
      </c>
      <c r="B176" s="172">
        <v>0</v>
      </c>
      <c r="C176" s="148">
        <v>0</v>
      </c>
      <c r="D176" s="148">
        <v>0</v>
      </c>
      <c r="E176" s="148">
        <v>0</v>
      </c>
      <c r="F176" s="148">
        <v>0</v>
      </c>
      <c r="G176" s="148">
        <v>0</v>
      </c>
      <c r="H176" s="148">
        <v>0</v>
      </c>
      <c r="I176" s="148">
        <v>0</v>
      </c>
      <c r="J176" s="148">
        <v>0</v>
      </c>
      <c r="K176" s="148">
        <v>0</v>
      </c>
      <c r="L176" s="148">
        <v>0</v>
      </c>
      <c r="M176" s="148">
        <v>0</v>
      </c>
      <c r="N176" s="148">
        <v>0</v>
      </c>
      <c r="O176" s="148">
        <v>0</v>
      </c>
      <c r="P176" s="148">
        <v>0</v>
      </c>
      <c r="Q176" s="148">
        <v>0</v>
      </c>
      <c r="R176" s="148">
        <v>0</v>
      </c>
      <c r="S176" s="148">
        <v>0</v>
      </c>
      <c r="T176" s="148">
        <v>0</v>
      </c>
      <c r="U176" s="148">
        <v>0</v>
      </c>
      <c r="V176" s="148">
        <v>0</v>
      </c>
      <c r="W176" s="148">
        <v>0</v>
      </c>
      <c r="X176" s="148">
        <v>0</v>
      </c>
      <c r="Y176" s="148">
        <v>0</v>
      </c>
      <c r="Z176" s="148">
        <v>0</v>
      </c>
      <c r="AA176" s="148">
        <v>0</v>
      </c>
      <c r="AB176" s="148">
        <v>0</v>
      </c>
      <c r="AC176" s="148">
        <v>0</v>
      </c>
      <c r="AD176" s="148">
        <v>0</v>
      </c>
      <c r="AE176" s="148">
        <v>0</v>
      </c>
      <c r="AF176" s="148">
        <v>0</v>
      </c>
      <c r="AG176" s="148">
        <v>0</v>
      </c>
      <c r="AH176" s="148">
        <v>0</v>
      </c>
      <c r="AI176" s="148">
        <v>0</v>
      </c>
      <c r="AJ176" s="148">
        <v>0</v>
      </c>
      <c r="AK176" s="148">
        <v>0</v>
      </c>
      <c r="AL176" s="148">
        <v>0</v>
      </c>
      <c r="AM176" s="148">
        <v>0</v>
      </c>
      <c r="AN176" s="148">
        <v>0</v>
      </c>
      <c r="AO176" s="148">
        <v>0</v>
      </c>
      <c r="AP176" s="148">
        <v>0</v>
      </c>
    </row>
    <row r="177" spans="1:42" ht="15.6" x14ac:dyDescent="0.3">
      <c r="A177" s="173" t="s">
        <v>721</v>
      </c>
      <c r="B177" s="172">
        <v>60</v>
      </c>
      <c r="C177" s="148">
        <v>0</v>
      </c>
      <c r="D177" s="148">
        <v>0</v>
      </c>
      <c r="E177" s="148">
        <v>0</v>
      </c>
      <c r="F177" s="148">
        <v>0</v>
      </c>
      <c r="G177" s="148">
        <v>0</v>
      </c>
      <c r="H177" s="148">
        <v>0</v>
      </c>
      <c r="I177" s="148">
        <v>0</v>
      </c>
      <c r="J177" s="148">
        <v>0</v>
      </c>
      <c r="K177" s="148">
        <v>0</v>
      </c>
      <c r="L177" s="148">
        <v>0</v>
      </c>
      <c r="M177" s="148">
        <v>0</v>
      </c>
      <c r="N177" s="148">
        <v>0</v>
      </c>
      <c r="O177" s="148">
        <v>0</v>
      </c>
      <c r="P177" s="148">
        <v>0</v>
      </c>
      <c r="Q177" s="148">
        <v>0</v>
      </c>
      <c r="R177" s="148">
        <v>0</v>
      </c>
      <c r="S177" s="148">
        <v>50</v>
      </c>
      <c r="T177" s="148">
        <v>0</v>
      </c>
      <c r="U177" s="148">
        <v>0</v>
      </c>
      <c r="V177" s="148">
        <v>0</v>
      </c>
      <c r="W177" s="148">
        <v>0</v>
      </c>
      <c r="X177" s="148">
        <v>0</v>
      </c>
      <c r="Y177" s="148">
        <v>0</v>
      </c>
      <c r="Z177" s="148">
        <v>0</v>
      </c>
      <c r="AA177" s="148">
        <v>0</v>
      </c>
      <c r="AB177" s="148">
        <v>0</v>
      </c>
      <c r="AC177" s="148">
        <v>3</v>
      </c>
      <c r="AD177" s="148">
        <v>0</v>
      </c>
      <c r="AE177" s="148">
        <v>0</v>
      </c>
      <c r="AF177" s="148">
        <v>0</v>
      </c>
      <c r="AG177" s="148">
        <v>4</v>
      </c>
      <c r="AH177" s="148">
        <v>0</v>
      </c>
      <c r="AI177" s="148">
        <v>0</v>
      </c>
      <c r="AJ177" s="148">
        <v>0</v>
      </c>
      <c r="AK177" s="148">
        <v>0</v>
      </c>
      <c r="AL177" s="148">
        <v>0</v>
      </c>
      <c r="AM177" s="148">
        <v>0</v>
      </c>
      <c r="AN177" s="148">
        <v>0</v>
      </c>
      <c r="AO177" s="148">
        <v>0</v>
      </c>
      <c r="AP177" s="148">
        <v>3</v>
      </c>
    </row>
    <row r="178" spans="1:42" ht="15.6" x14ac:dyDescent="0.3">
      <c r="A178" s="173" t="s">
        <v>587</v>
      </c>
      <c r="B178" s="172">
        <v>0</v>
      </c>
      <c r="C178" s="148">
        <v>0</v>
      </c>
      <c r="D178" s="148">
        <v>0</v>
      </c>
      <c r="E178" s="148">
        <v>0</v>
      </c>
      <c r="F178" s="148">
        <v>0</v>
      </c>
      <c r="G178" s="148">
        <v>0</v>
      </c>
      <c r="H178" s="148">
        <v>0</v>
      </c>
      <c r="I178" s="148">
        <v>0</v>
      </c>
      <c r="J178" s="148">
        <v>0</v>
      </c>
      <c r="K178" s="148">
        <v>0</v>
      </c>
      <c r="L178" s="148">
        <v>0</v>
      </c>
      <c r="M178" s="148">
        <v>0</v>
      </c>
      <c r="N178" s="148">
        <v>0</v>
      </c>
      <c r="O178" s="148">
        <v>0</v>
      </c>
      <c r="P178" s="148">
        <v>0</v>
      </c>
      <c r="Q178" s="148">
        <v>0</v>
      </c>
      <c r="R178" s="148">
        <v>0</v>
      </c>
      <c r="S178" s="148">
        <v>0</v>
      </c>
      <c r="T178" s="148">
        <v>0</v>
      </c>
      <c r="U178" s="148">
        <v>0</v>
      </c>
      <c r="V178" s="148">
        <v>0</v>
      </c>
      <c r="W178" s="148">
        <v>0</v>
      </c>
      <c r="X178" s="148">
        <v>0</v>
      </c>
      <c r="Y178" s="148">
        <v>0</v>
      </c>
      <c r="Z178" s="148">
        <v>0</v>
      </c>
      <c r="AA178" s="148">
        <v>0</v>
      </c>
      <c r="AB178" s="148">
        <v>0</v>
      </c>
      <c r="AC178" s="148">
        <v>0</v>
      </c>
      <c r="AD178" s="148">
        <v>0</v>
      </c>
      <c r="AE178" s="148">
        <v>0</v>
      </c>
      <c r="AF178" s="148">
        <v>0</v>
      </c>
      <c r="AG178" s="148">
        <v>0</v>
      </c>
      <c r="AH178" s="148">
        <v>0</v>
      </c>
      <c r="AI178" s="148">
        <v>0</v>
      </c>
      <c r="AJ178" s="148">
        <v>0</v>
      </c>
      <c r="AK178" s="148">
        <v>0</v>
      </c>
      <c r="AL178" s="148">
        <v>0</v>
      </c>
      <c r="AM178" s="148">
        <v>0</v>
      </c>
      <c r="AN178" s="148">
        <v>0</v>
      </c>
      <c r="AO178" s="148">
        <v>0</v>
      </c>
      <c r="AP178" s="148">
        <v>0</v>
      </c>
    </row>
    <row r="179" spans="1:42" ht="15.6" x14ac:dyDescent="0.3">
      <c r="A179" s="173" t="s">
        <v>722</v>
      </c>
      <c r="B179" s="172">
        <v>1</v>
      </c>
      <c r="C179" s="148">
        <v>0</v>
      </c>
      <c r="D179" s="148">
        <v>0</v>
      </c>
      <c r="E179" s="148">
        <v>0</v>
      </c>
      <c r="F179" s="148">
        <v>0</v>
      </c>
      <c r="G179" s="148">
        <v>0</v>
      </c>
      <c r="H179" s="148">
        <v>0</v>
      </c>
      <c r="I179" s="148">
        <v>0</v>
      </c>
      <c r="J179" s="148">
        <v>0</v>
      </c>
      <c r="K179" s="148">
        <v>0</v>
      </c>
      <c r="L179" s="148">
        <v>0</v>
      </c>
      <c r="M179" s="148">
        <v>0</v>
      </c>
      <c r="N179" s="148">
        <v>0</v>
      </c>
      <c r="O179" s="148">
        <v>0</v>
      </c>
      <c r="P179" s="148">
        <v>0</v>
      </c>
      <c r="Q179" s="148">
        <v>0</v>
      </c>
      <c r="R179" s="148">
        <v>0</v>
      </c>
      <c r="S179" s="148">
        <v>1</v>
      </c>
      <c r="T179" s="148">
        <v>0</v>
      </c>
      <c r="U179" s="148">
        <v>0</v>
      </c>
      <c r="V179" s="148">
        <v>0</v>
      </c>
      <c r="W179" s="148">
        <v>0</v>
      </c>
      <c r="X179" s="148">
        <v>0</v>
      </c>
      <c r="Y179" s="148">
        <v>0</v>
      </c>
      <c r="Z179" s="148">
        <v>0</v>
      </c>
      <c r="AA179" s="148">
        <v>0</v>
      </c>
      <c r="AB179" s="148">
        <v>0</v>
      </c>
      <c r="AC179" s="148">
        <v>0</v>
      </c>
      <c r="AD179" s="148">
        <v>0</v>
      </c>
      <c r="AE179" s="148">
        <v>0</v>
      </c>
      <c r="AF179" s="148">
        <v>0</v>
      </c>
      <c r="AG179" s="148">
        <v>0</v>
      </c>
      <c r="AH179" s="148">
        <v>0</v>
      </c>
      <c r="AI179" s="148">
        <v>0</v>
      </c>
      <c r="AJ179" s="148">
        <v>0</v>
      </c>
      <c r="AK179" s="148">
        <v>0</v>
      </c>
      <c r="AL179" s="148">
        <v>0</v>
      </c>
      <c r="AM179" s="148">
        <v>0</v>
      </c>
      <c r="AN179" s="148">
        <v>0</v>
      </c>
      <c r="AO179" s="148">
        <v>0</v>
      </c>
      <c r="AP179" s="148">
        <v>0</v>
      </c>
    </row>
    <row r="180" spans="1:42" ht="15.6" x14ac:dyDescent="0.3">
      <c r="A180" s="173" t="s">
        <v>588</v>
      </c>
      <c r="B180" s="172">
        <v>0</v>
      </c>
      <c r="C180" s="148">
        <v>0</v>
      </c>
      <c r="D180" s="148">
        <v>0</v>
      </c>
      <c r="E180" s="148">
        <v>0</v>
      </c>
      <c r="F180" s="148">
        <v>0</v>
      </c>
      <c r="G180" s="148">
        <v>0</v>
      </c>
      <c r="H180" s="148">
        <v>0</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row>
    <row r="181" spans="1:42" ht="15.6" x14ac:dyDescent="0.3">
      <c r="A181" s="173" t="s">
        <v>723</v>
      </c>
      <c r="B181" s="172">
        <v>0</v>
      </c>
      <c r="C181" s="148">
        <v>0</v>
      </c>
      <c r="D181" s="148">
        <v>0</v>
      </c>
      <c r="E181" s="148">
        <v>0</v>
      </c>
      <c r="F181" s="148">
        <v>0</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row>
    <row r="182" spans="1:42" ht="15.6" x14ac:dyDescent="0.3">
      <c r="A182" s="173" t="s">
        <v>555</v>
      </c>
      <c r="B182" s="172">
        <v>0</v>
      </c>
      <c r="C182" s="148">
        <v>0</v>
      </c>
      <c r="D182" s="148">
        <v>0</v>
      </c>
      <c r="E182" s="148">
        <v>0</v>
      </c>
      <c r="F182" s="148">
        <v>0</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row>
    <row r="183" spans="1:42" ht="15.6" x14ac:dyDescent="0.3">
      <c r="A183" s="173" t="s">
        <v>554</v>
      </c>
      <c r="B183" s="172">
        <v>0</v>
      </c>
      <c r="C183" s="148">
        <v>0</v>
      </c>
      <c r="D183" s="148">
        <v>0</v>
      </c>
      <c r="E183" s="148">
        <v>0</v>
      </c>
      <c r="F183" s="148">
        <v>0</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row>
    <row r="184" spans="1:42" ht="15.6" x14ac:dyDescent="0.3">
      <c r="A184" s="173" t="s">
        <v>724</v>
      </c>
      <c r="B184" s="172">
        <v>0</v>
      </c>
      <c r="C184" s="148">
        <v>0</v>
      </c>
      <c r="D184" s="148">
        <v>0</v>
      </c>
      <c r="E184" s="148">
        <v>0</v>
      </c>
      <c r="F184" s="148">
        <v>0</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0</v>
      </c>
    </row>
    <row r="185" spans="1:42" ht="15.6" x14ac:dyDescent="0.3">
      <c r="A185" s="173" t="s">
        <v>725</v>
      </c>
      <c r="B185" s="172">
        <v>4</v>
      </c>
      <c r="C185" s="148">
        <v>0</v>
      </c>
      <c r="D185" s="148">
        <v>0</v>
      </c>
      <c r="E185" s="148">
        <v>0</v>
      </c>
      <c r="F185" s="148">
        <v>0</v>
      </c>
      <c r="G185" s="148">
        <v>0</v>
      </c>
      <c r="H185" s="148">
        <v>0</v>
      </c>
      <c r="I185" s="148">
        <v>0</v>
      </c>
      <c r="J185" s="148">
        <v>0</v>
      </c>
      <c r="K185" s="148">
        <v>0</v>
      </c>
      <c r="L185" s="148">
        <v>0</v>
      </c>
      <c r="M185" s="148">
        <v>0</v>
      </c>
      <c r="N185" s="148">
        <v>0</v>
      </c>
      <c r="O185" s="148">
        <v>0</v>
      </c>
      <c r="P185" s="148">
        <v>0</v>
      </c>
      <c r="Q185" s="148">
        <v>0</v>
      </c>
      <c r="R185" s="148">
        <v>0</v>
      </c>
      <c r="S185" s="148">
        <v>3</v>
      </c>
      <c r="T185" s="148">
        <v>0</v>
      </c>
      <c r="U185" s="148">
        <v>0</v>
      </c>
      <c r="V185" s="148">
        <v>0</v>
      </c>
      <c r="W185" s="148">
        <v>0</v>
      </c>
      <c r="X185" s="148">
        <v>0</v>
      </c>
      <c r="Y185" s="148">
        <v>0</v>
      </c>
      <c r="Z185" s="148">
        <v>0</v>
      </c>
      <c r="AA185" s="148">
        <v>0</v>
      </c>
      <c r="AB185" s="148">
        <v>0</v>
      </c>
      <c r="AC185" s="148">
        <v>1</v>
      </c>
      <c r="AD185" s="148">
        <v>0</v>
      </c>
      <c r="AE185" s="148">
        <v>0</v>
      </c>
      <c r="AF185" s="148">
        <v>0</v>
      </c>
      <c r="AG185" s="148">
        <v>0</v>
      </c>
      <c r="AH185" s="148">
        <v>0</v>
      </c>
      <c r="AI185" s="148">
        <v>0</v>
      </c>
      <c r="AJ185" s="148">
        <v>0</v>
      </c>
      <c r="AK185" s="148">
        <v>0</v>
      </c>
      <c r="AL185" s="148">
        <v>0</v>
      </c>
      <c r="AM185" s="148">
        <v>0</v>
      </c>
      <c r="AN185" s="148">
        <v>0</v>
      </c>
      <c r="AO185" s="148">
        <v>0</v>
      </c>
      <c r="AP185" s="148">
        <v>0</v>
      </c>
    </row>
    <row r="186" spans="1:42" ht="15.6" x14ac:dyDescent="0.3">
      <c r="A186" s="173" t="s">
        <v>608</v>
      </c>
      <c r="B186" s="172">
        <v>0</v>
      </c>
      <c r="C186" s="148">
        <v>0</v>
      </c>
      <c r="D186" s="148">
        <v>0</v>
      </c>
      <c r="E186" s="148">
        <v>0</v>
      </c>
      <c r="F186" s="148">
        <v>0</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row>
    <row r="187" spans="1:42" ht="15.6" x14ac:dyDescent="0.3">
      <c r="A187" s="173" t="s">
        <v>726</v>
      </c>
      <c r="B187" s="172">
        <v>0</v>
      </c>
      <c r="C187" s="148">
        <v>0</v>
      </c>
      <c r="D187" s="148">
        <v>0</v>
      </c>
      <c r="E187" s="148">
        <v>0</v>
      </c>
      <c r="F187" s="148">
        <v>0</v>
      </c>
      <c r="G187" s="148">
        <v>0</v>
      </c>
      <c r="H187" s="148">
        <v>0</v>
      </c>
      <c r="I187" s="148">
        <v>0</v>
      </c>
      <c r="J187" s="148">
        <v>0</v>
      </c>
      <c r="K187" s="148">
        <v>0</v>
      </c>
      <c r="L187" s="148">
        <v>0</v>
      </c>
      <c r="M187" s="148">
        <v>0</v>
      </c>
      <c r="N187" s="148">
        <v>0</v>
      </c>
      <c r="O187" s="148">
        <v>0</v>
      </c>
      <c r="P187" s="148">
        <v>0</v>
      </c>
      <c r="Q187" s="148">
        <v>0</v>
      </c>
      <c r="R187" s="148">
        <v>0</v>
      </c>
      <c r="S187" s="148">
        <v>0</v>
      </c>
      <c r="T187" s="148">
        <v>0</v>
      </c>
      <c r="U187" s="148">
        <v>0</v>
      </c>
      <c r="V187" s="148">
        <v>0</v>
      </c>
      <c r="W187" s="148">
        <v>0</v>
      </c>
      <c r="X187" s="148">
        <v>0</v>
      </c>
      <c r="Y187" s="148">
        <v>0</v>
      </c>
      <c r="Z187" s="148">
        <v>0</v>
      </c>
      <c r="AA187" s="148">
        <v>0</v>
      </c>
      <c r="AB187" s="148">
        <v>0</v>
      </c>
      <c r="AC187" s="148">
        <v>0</v>
      </c>
      <c r="AD187" s="148">
        <v>0</v>
      </c>
      <c r="AE187" s="148">
        <v>0</v>
      </c>
      <c r="AF187" s="148">
        <v>0</v>
      </c>
      <c r="AG187" s="148">
        <v>0</v>
      </c>
      <c r="AH187" s="148">
        <v>0</v>
      </c>
      <c r="AI187" s="148">
        <v>0</v>
      </c>
      <c r="AJ187" s="148">
        <v>0</v>
      </c>
      <c r="AK187" s="148">
        <v>0</v>
      </c>
      <c r="AL187" s="148">
        <v>0</v>
      </c>
      <c r="AM187" s="148">
        <v>0</v>
      </c>
      <c r="AN187" s="148">
        <v>0</v>
      </c>
      <c r="AO187" s="148">
        <v>0</v>
      </c>
      <c r="AP187" s="148">
        <v>0</v>
      </c>
    </row>
    <row r="188" spans="1:42" ht="15.6" x14ac:dyDescent="0.3">
      <c r="A188" s="173" t="s">
        <v>727</v>
      </c>
      <c r="B188" s="172">
        <v>0</v>
      </c>
      <c r="C188" s="148">
        <v>0</v>
      </c>
      <c r="D188" s="148">
        <v>0</v>
      </c>
      <c r="E188" s="148">
        <v>0</v>
      </c>
      <c r="F188" s="148">
        <v>0</v>
      </c>
      <c r="G188" s="148">
        <v>0</v>
      </c>
      <c r="H188" s="148">
        <v>0</v>
      </c>
      <c r="I188" s="148">
        <v>0</v>
      </c>
      <c r="J188" s="148">
        <v>0</v>
      </c>
      <c r="K188" s="148">
        <v>0</v>
      </c>
      <c r="L188" s="148">
        <v>0</v>
      </c>
      <c r="M188" s="148">
        <v>0</v>
      </c>
      <c r="N188" s="148">
        <v>0</v>
      </c>
      <c r="O188" s="148">
        <v>0</v>
      </c>
      <c r="P188" s="148">
        <v>0</v>
      </c>
      <c r="Q188" s="148">
        <v>0</v>
      </c>
      <c r="R188" s="148">
        <v>0</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48">
        <v>0</v>
      </c>
      <c r="AN188" s="148">
        <v>0</v>
      </c>
      <c r="AO188" s="148">
        <v>0</v>
      </c>
      <c r="AP188" s="148">
        <v>0</v>
      </c>
    </row>
    <row r="189" spans="1:42" ht="15.6" x14ac:dyDescent="0.3">
      <c r="A189" s="173" t="s">
        <v>728</v>
      </c>
      <c r="B189" s="172">
        <v>0</v>
      </c>
      <c r="C189" s="148">
        <v>0</v>
      </c>
      <c r="D189" s="148">
        <v>0</v>
      </c>
      <c r="E189" s="148">
        <v>0</v>
      </c>
      <c r="F189" s="148">
        <v>0</v>
      </c>
      <c r="G189" s="148">
        <v>0</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row>
    <row r="190" spans="1:42" ht="15.6" x14ac:dyDescent="0.3">
      <c r="A190" s="173" t="s">
        <v>556</v>
      </c>
      <c r="B190" s="172">
        <v>4</v>
      </c>
      <c r="C190" s="148">
        <v>0</v>
      </c>
      <c r="D190" s="148">
        <v>0</v>
      </c>
      <c r="E190" s="148">
        <v>0</v>
      </c>
      <c r="F190" s="148">
        <v>0</v>
      </c>
      <c r="G190" s="148">
        <v>0</v>
      </c>
      <c r="H190" s="148">
        <v>0</v>
      </c>
      <c r="I190" s="148">
        <v>0</v>
      </c>
      <c r="J190" s="148">
        <v>0</v>
      </c>
      <c r="K190" s="148">
        <v>0</v>
      </c>
      <c r="L190" s="148">
        <v>0</v>
      </c>
      <c r="M190" s="148">
        <v>0</v>
      </c>
      <c r="N190" s="148">
        <v>0</v>
      </c>
      <c r="O190" s="148">
        <v>0</v>
      </c>
      <c r="P190" s="148">
        <v>0</v>
      </c>
      <c r="Q190" s="148">
        <v>0</v>
      </c>
      <c r="R190" s="148">
        <v>0</v>
      </c>
      <c r="S190" s="148">
        <v>4</v>
      </c>
      <c r="T190" s="148">
        <v>0</v>
      </c>
      <c r="U190" s="148">
        <v>0</v>
      </c>
      <c r="V190" s="148">
        <v>0</v>
      </c>
      <c r="W190" s="148">
        <v>0</v>
      </c>
      <c r="X190" s="148">
        <v>0</v>
      </c>
      <c r="Y190" s="148">
        <v>0</v>
      </c>
      <c r="Z190" s="148">
        <v>0</v>
      </c>
      <c r="AA190" s="148">
        <v>0</v>
      </c>
      <c r="AB190" s="148">
        <v>0</v>
      </c>
      <c r="AC190" s="148">
        <v>0</v>
      </c>
      <c r="AD190" s="148">
        <v>0</v>
      </c>
      <c r="AE190" s="148">
        <v>0</v>
      </c>
      <c r="AF190" s="148">
        <v>0</v>
      </c>
      <c r="AG190" s="148">
        <v>0</v>
      </c>
      <c r="AH190" s="148">
        <v>0</v>
      </c>
      <c r="AI190" s="148">
        <v>0</v>
      </c>
      <c r="AJ190" s="148">
        <v>0</v>
      </c>
      <c r="AK190" s="148">
        <v>0</v>
      </c>
      <c r="AL190" s="148">
        <v>0</v>
      </c>
      <c r="AM190" s="148">
        <v>0</v>
      </c>
      <c r="AN190" s="148">
        <v>0</v>
      </c>
      <c r="AO190" s="148">
        <v>0</v>
      </c>
      <c r="AP190" s="148">
        <v>0</v>
      </c>
    </row>
    <row r="191" spans="1:42" ht="15.6" x14ac:dyDescent="0.3">
      <c r="A191" s="173" t="s">
        <v>518</v>
      </c>
      <c r="B191" s="172">
        <v>0</v>
      </c>
      <c r="C191" s="148">
        <v>0</v>
      </c>
      <c r="D191" s="148">
        <v>0</v>
      </c>
      <c r="E191" s="148">
        <v>0</v>
      </c>
      <c r="F191" s="148">
        <v>0</v>
      </c>
      <c r="G191" s="148">
        <v>0</v>
      </c>
      <c r="H191" s="148">
        <v>0</v>
      </c>
      <c r="I191" s="148">
        <v>0</v>
      </c>
      <c r="J191" s="148">
        <v>0</v>
      </c>
      <c r="K191" s="148">
        <v>0</v>
      </c>
      <c r="L191" s="148">
        <v>0</v>
      </c>
      <c r="M191" s="148">
        <v>0</v>
      </c>
      <c r="N191" s="148">
        <v>0</v>
      </c>
      <c r="O191" s="148">
        <v>0</v>
      </c>
      <c r="P191" s="148">
        <v>0</v>
      </c>
      <c r="Q191" s="148">
        <v>0</v>
      </c>
      <c r="R191" s="148">
        <v>0</v>
      </c>
      <c r="S191" s="148">
        <v>0</v>
      </c>
      <c r="T191" s="148">
        <v>0</v>
      </c>
      <c r="U191" s="148">
        <v>0</v>
      </c>
      <c r="V191" s="148">
        <v>0</v>
      </c>
      <c r="W191" s="148">
        <v>0</v>
      </c>
      <c r="X191" s="148">
        <v>0</v>
      </c>
      <c r="Y191" s="148">
        <v>0</v>
      </c>
      <c r="Z191" s="148">
        <v>0</v>
      </c>
      <c r="AA191" s="148">
        <v>0</v>
      </c>
      <c r="AB191" s="148">
        <v>0</v>
      </c>
      <c r="AC191" s="148">
        <v>0</v>
      </c>
      <c r="AD191" s="148">
        <v>0</v>
      </c>
      <c r="AE191" s="148">
        <v>0</v>
      </c>
      <c r="AF191" s="148">
        <v>0</v>
      </c>
      <c r="AG191" s="148">
        <v>0</v>
      </c>
      <c r="AH191" s="148">
        <v>0</v>
      </c>
      <c r="AI191" s="148">
        <v>0</v>
      </c>
      <c r="AJ191" s="148">
        <v>0</v>
      </c>
      <c r="AK191" s="148">
        <v>0</v>
      </c>
      <c r="AL191" s="148">
        <v>0</v>
      </c>
      <c r="AM191" s="148">
        <v>0</v>
      </c>
      <c r="AN191" s="148">
        <v>0</v>
      </c>
      <c r="AO191" s="148">
        <v>0</v>
      </c>
      <c r="AP191" s="148">
        <v>0</v>
      </c>
    </row>
    <row r="192" spans="1:42" ht="15.6" x14ac:dyDescent="0.3">
      <c r="A192" s="173" t="s">
        <v>729</v>
      </c>
      <c r="B192" s="172">
        <v>0</v>
      </c>
      <c r="C192" s="148">
        <v>0</v>
      </c>
      <c r="D192" s="148">
        <v>0</v>
      </c>
      <c r="E192" s="148">
        <v>0</v>
      </c>
      <c r="F192" s="148">
        <v>0</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row>
    <row r="193" spans="1:42" ht="15.6" x14ac:dyDescent="0.3">
      <c r="A193" s="173" t="s">
        <v>560</v>
      </c>
      <c r="B193" s="172">
        <v>0</v>
      </c>
      <c r="C193" s="148">
        <v>0</v>
      </c>
      <c r="D193" s="148">
        <v>0</v>
      </c>
      <c r="E193" s="148">
        <v>0</v>
      </c>
      <c r="F193" s="148">
        <v>0</v>
      </c>
      <c r="G193" s="148">
        <v>0</v>
      </c>
      <c r="H193" s="148">
        <v>0</v>
      </c>
      <c r="I193" s="148">
        <v>0</v>
      </c>
      <c r="J193" s="148">
        <v>0</v>
      </c>
      <c r="K193" s="148">
        <v>0</v>
      </c>
      <c r="L193" s="148">
        <v>0</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row>
    <row r="194" spans="1:42" ht="15.6" x14ac:dyDescent="0.3">
      <c r="A194" s="173" t="s">
        <v>730</v>
      </c>
      <c r="B194" s="172">
        <v>1</v>
      </c>
      <c r="C194" s="148">
        <v>0</v>
      </c>
      <c r="D194" s="148">
        <v>0</v>
      </c>
      <c r="E194" s="148">
        <v>0</v>
      </c>
      <c r="F194" s="148">
        <v>0</v>
      </c>
      <c r="G194" s="148">
        <v>0</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0</v>
      </c>
      <c r="AB194" s="148">
        <v>0</v>
      </c>
      <c r="AC194" s="148">
        <v>0</v>
      </c>
      <c r="AD194" s="148">
        <v>0</v>
      </c>
      <c r="AE194" s="148">
        <v>0</v>
      </c>
      <c r="AF194" s="148">
        <v>0</v>
      </c>
      <c r="AG194" s="148">
        <v>1</v>
      </c>
      <c r="AH194" s="148">
        <v>0</v>
      </c>
      <c r="AI194" s="148">
        <v>0</v>
      </c>
      <c r="AJ194" s="148">
        <v>0</v>
      </c>
      <c r="AK194" s="148">
        <v>0</v>
      </c>
      <c r="AL194" s="148">
        <v>0</v>
      </c>
      <c r="AM194" s="148">
        <v>0</v>
      </c>
      <c r="AN194" s="148">
        <v>0</v>
      </c>
      <c r="AO194" s="148">
        <v>0</v>
      </c>
      <c r="AP194" s="148">
        <v>0</v>
      </c>
    </row>
    <row r="195" spans="1:42" ht="15.6" x14ac:dyDescent="0.3">
      <c r="A195" s="173" t="s">
        <v>731</v>
      </c>
      <c r="B195" s="172">
        <v>9</v>
      </c>
      <c r="C195" s="148">
        <v>0</v>
      </c>
      <c r="D195" s="148">
        <v>0</v>
      </c>
      <c r="E195" s="148">
        <v>0</v>
      </c>
      <c r="F195" s="148">
        <v>0</v>
      </c>
      <c r="G195" s="148">
        <v>0</v>
      </c>
      <c r="H195" s="148">
        <v>0</v>
      </c>
      <c r="I195" s="148">
        <v>0</v>
      </c>
      <c r="J195" s="148">
        <v>0</v>
      </c>
      <c r="K195" s="148">
        <v>0</v>
      </c>
      <c r="L195" s="148">
        <v>0</v>
      </c>
      <c r="M195" s="148">
        <v>0</v>
      </c>
      <c r="N195" s="148">
        <v>0</v>
      </c>
      <c r="O195" s="148">
        <v>0</v>
      </c>
      <c r="P195" s="148">
        <v>0</v>
      </c>
      <c r="Q195" s="148">
        <v>0</v>
      </c>
      <c r="R195" s="148">
        <v>0</v>
      </c>
      <c r="S195" s="148">
        <v>2</v>
      </c>
      <c r="T195" s="148">
        <v>0</v>
      </c>
      <c r="U195" s="148">
        <v>0</v>
      </c>
      <c r="V195" s="148">
        <v>0</v>
      </c>
      <c r="W195" s="148">
        <v>0</v>
      </c>
      <c r="X195" s="148">
        <v>0</v>
      </c>
      <c r="Y195" s="148">
        <v>0</v>
      </c>
      <c r="Z195" s="148">
        <v>0</v>
      </c>
      <c r="AA195" s="148">
        <v>0</v>
      </c>
      <c r="AB195" s="148">
        <v>0</v>
      </c>
      <c r="AC195" s="148">
        <v>4</v>
      </c>
      <c r="AD195" s="148">
        <v>0</v>
      </c>
      <c r="AE195" s="148">
        <v>0</v>
      </c>
      <c r="AF195" s="148">
        <v>0</v>
      </c>
      <c r="AG195" s="148">
        <v>1</v>
      </c>
      <c r="AH195" s="148">
        <v>2</v>
      </c>
      <c r="AI195" s="148">
        <v>0</v>
      </c>
      <c r="AJ195" s="148">
        <v>0</v>
      </c>
      <c r="AK195" s="148">
        <v>0</v>
      </c>
      <c r="AL195" s="148">
        <v>0</v>
      </c>
      <c r="AM195" s="148">
        <v>0</v>
      </c>
      <c r="AN195" s="148">
        <v>0</v>
      </c>
      <c r="AO195" s="148">
        <v>0</v>
      </c>
      <c r="AP195" s="148">
        <v>0</v>
      </c>
    </row>
    <row r="196" spans="1:42" ht="15.6" x14ac:dyDescent="0.3">
      <c r="A196" s="173" t="s">
        <v>732</v>
      </c>
      <c r="B196" s="172">
        <v>0</v>
      </c>
      <c r="C196" s="148">
        <v>0</v>
      </c>
      <c r="D196" s="148">
        <v>0</v>
      </c>
      <c r="E196" s="148">
        <v>0</v>
      </c>
      <c r="F196" s="148">
        <v>0</v>
      </c>
      <c r="G196" s="148">
        <v>0</v>
      </c>
      <c r="H196" s="148">
        <v>0</v>
      </c>
      <c r="I196" s="148">
        <v>0</v>
      </c>
      <c r="J196" s="148">
        <v>0</v>
      </c>
      <c r="K196" s="148">
        <v>0</v>
      </c>
      <c r="L196" s="148">
        <v>0</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0</v>
      </c>
      <c r="AL196" s="148">
        <v>0</v>
      </c>
      <c r="AM196" s="148">
        <v>0</v>
      </c>
      <c r="AN196" s="148">
        <v>0</v>
      </c>
      <c r="AO196" s="148">
        <v>0</v>
      </c>
      <c r="AP196" s="148">
        <v>0</v>
      </c>
    </row>
    <row r="197" spans="1:42" ht="15.6" x14ac:dyDescent="0.3">
      <c r="A197" s="173" t="s">
        <v>559</v>
      </c>
      <c r="B197" s="172">
        <v>0</v>
      </c>
      <c r="C197" s="148">
        <v>0</v>
      </c>
      <c r="D197" s="148">
        <v>0</v>
      </c>
      <c r="E197" s="148">
        <v>0</v>
      </c>
      <c r="F197" s="148">
        <v>0</v>
      </c>
      <c r="G197" s="148">
        <v>0</v>
      </c>
      <c r="H197" s="148">
        <v>0</v>
      </c>
      <c r="I197" s="148">
        <v>0</v>
      </c>
      <c r="J197" s="148">
        <v>0</v>
      </c>
      <c r="K197" s="148">
        <v>0</v>
      </c>
      <c r="L197" s="148">
        <v>0</v>
      </c>
      <c r="M197" s="148">
        <v>0</v>
      </c>
      <c r="N197" s="148">
        <v>0</v>
      </c>
      <c r="O197" s="148">
        <v>0</v>
      </c>
      <c r="P197" s="148">
        <v>0</v>
      </c>
      <c r="Q197" s="148">
        <v>0</v>
      </c>
      <c r="R197" s="148">
        <v>0</v>
      </c>
      <c r="S197" s="148">
        <v>0</v>
      </c>
      <c r="T197" s="148">
        <v>0</v>
      </c>
      <c r="U197" s="148">
        <v>0</v>
      </c>
      <c r="V197" s="148">
        <v>0</v>
      </c>
      <c r="W197" s="148">
        <v>0</v>
      </c>
      <c r="X197" s="148">
        <v>0</v>
      </c>
      <c r="Y197" s="148">
        <v>0</v>
      </c>
      <c r="Z197" s="148">
        <v>0</v>
      </c>
      <c r="AA197" s="148">
        <v>0</v>
      </c>
      <c r="AB197" s="148">
        <v>0</v>
      </c>
      <c r="AC197" s="148">
        <v>0</v>
      </c>
      <c r="AD197" s="148">
        <v>0</v>
      </c>
      <c r="AE197" s="148">
        <v>0</v>
      </c>
      <c r="AF197" s="148">
        <v>0</v>
      </c>
      <c r="AG197" s="148">
        <v>0</v>
      </c>
      <c r="AH197" s="148">
        <v>0</v>
      </c>
      <c r="AI197" s="148">
        <v>0</v>
      </c>
      <c r="AJ197" s="148">
        <v>0</v>
      </c>
      <c r="AK197" s="148">
        <v>0</v>
      </c>
      <c r="AL197" s="148">
        <v>0</v>
      </c>
      <c r="AM197" s="148">
        <v>0</v>
      </c>
      <c r="AN197" s="148">
        <v>0</v>
      </c>
      <c r="AO197" s="148">
        <v>0</v>
      </c>
      <c r="AP197" s="148">
        <v>0</v>
      </c>
    </row>
    <row r="198" spans="1:42" ht="15.6" x14ac:dyDescent="0.3">
      <c r="A198" s="173" t="s">
        <v>733</v>
      </c>
      <c r="B198" s="172">
        <v>0</v>
      </c>
      <c r="C198" s="148">
        <v>0</v>
      </c>
      <c r="D198" s="148">
        <v>0</v>
      </c>
      <c r="E198" s="148">
        <v>0</v>
      </c>
      <c r="F198" s="148">
        <v>0</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row>
    <row r="199" spans="1:42" ht="15.6" x14ac:dyDescent="0.3">
      <c r="A199" s="173" t="s">
        <v>734</v>
      </c>
      <c r="B199" s="172">
        <v>0</v>
      </c>
      <c r="C199" s="148">
        <v>0</v>
      </c>
      <c r="D199" s="148">
        <v>0</v>
      </c>
      <c r="E199" s="148">
        <v>0</v>
      </c>
      <c r="F199" s="148">
        <v>0</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0</v>
      </c>
      <c r="AL199" s="148">
        <v>0</v>
      </c>
      <c r="AM199" s="148">
        <v>0</v>
      </c>
      <c r="AN199" s="148">
        <v>0</v>
      </c>
      <c r="AO199" s="148">
        <v>0</v>
      </c>
      <c r="AP199" s="148">
        <v>0</v>
      </c>
    </row>
    <row r="200" spans="1:42" ht="15.6" x14ac:dyDescent="0.3">
      <c r="A200" s="173" t="s">
        <v>310</v>
      </c>
      <c r="B200" s="172">
        <v>208</v>
      </c>
      <c r="C200" s="148">
        <v>3</v>
      </c>
      <c r="D200" s="148">
        <v>0</v>
      </c>
      <c r="E200" s="148">
        <v>6</v>
      </c>
      <c r="F200" s="148">
        <v>3</v>
      </c>
      <c r="G200" s="148">
        <v>1</v>
      </c>
      <c r="H200" s="148">
        <v>14</v>
      </c>
      <c r="I200" s="148">
        <v>0</v>
      </c>
      <c r="J200" s="148">
        <v>4</v>
      </c>
      <c r="K200" s="148">
        <v>1</v>
      </c>
      <c r="L200" s="148">
        <v>0</v>
      </c>
      <c r="M200" s="148">
        <v>6</v>
      </c>
      <c r="N200" s="148">
        <v>0</v>
      </c>
      <c r="O200" s="148">
        <v>11</v>
      </c>
      <c r="P200" s="148">
        <v>1</v>
      </c>
      <c r="Q200" s="148">
        <v>1</v>
      </c>
      <c r="R200" s="148">
        <v>0</v>
      </c>
      <c r="S200" s="148">
        <v>58</v>
      </c>
      <c r="T200" s="148">
        <v>2</v>
      </c>
      <c r="U200" s="148">
        <v>1</v>
      </c>
      <c r="V200" s="148">
        <v>0</v>
      </c>
      <c r="W200" s="148">
        <v>2</v>
      </c>
      <c r="X200" s="148">
        <v>0</v>
      </c>
      <c r="Y200" s="148">
        <v>1</v>
      </c>
      <c r="Z200" s="148">
        <v>0</v>
      </c>
      <c r="AA200" s="148">
        <v>1</v>
      </c>
      <c r="AB200" s="148">
        <v>0</v>
      </c>
      <c r="AC200" s="148">
        <v>18</v>
      </c>
      <c r="AD200" s="148">
        <v>1</v>
      </c>
      <c r="AE200" s="148">
        <v>4</v>
      </c>
      <c r="AF200" s="148">
        <v>0</v>
      </c>
      <c r="AG200" s="148">
        <v>38</v>
      </c>
      <c r="AH200" s="148">
        <v>4</v>
      </c>
      <c r="AI200" s="148">
        <v>0</v>
      </c>
      <c r="AJ200" s="148">
        <v>4</v>
      </c>
      <c r="AK200" s="148">
        <v>0</v>
      </c>
      <c r="AL200" s="148">
        <v>1</v>
      </c>
      <c r="AM200" s="148">
        <v>5</v>
      </c>
      <c r="AN200" s="148">
        <v>0</v>
      </c>
      <c r="AO200" s="148">
        <v>16</v>
      </c>
      <c r="AP200" s="148">
        <v>1</v>
      </c>
    </row>
    <row r="201" spans="1:42" ht="15.6" x14ac:dyDescent="0.3">
      <c r="A201" s="173" t="s">
        <v>735</v>
      </c>
      <c r="B201" s="172">
        <v>0</v>
      </c>
      <c r="C201" s="148">
        <v>0</v>
      </c>
      <c r="D201" s="148">
        <v>0</v>
      </c>
      <c r="E201" s="148">
        <v>0</v>
      </c>
      <c r="F201" s="148">
        <v>0</v>
      </c>
      <c r="G201" s="148">
        <v>0</v>
      </c>
      <c r="H201" s="148">
        <v>0</v>
      </c>
      <c r="I201" s="148">
        <v>0</v>
      </c>
      <c r="J201" s="148">
        <v>0</v>
      </c>
      <c r="K201" s="148">
        <v>0</v>
      </c>
      <c r="L201" s="148">
        <v>0</v>
      </c>
      <c r="M201" s="148">
        <v>0</v>
      </c>
      <c r="N201" s="148">
        <v>0</v>
      </c>
      <c r="O201" s="148">
        <v>0</v>
      </c>
      <c r="P201" s="148">
        <v>0</v>
      </c>
      <c r="Q201" s="148">
        <v>0</v>
      </c>
      <c r="R201" s="148">
        <v>0</v>
      </c>
      <c r="S201" s="148">
        <v>0</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0</v>
      </c>
      <c r="AL201" s="148">
        <v>0</v>
      </c>
      <c r="AM201" s="148">
        <v>0</v>
      </c>
      <c r="AN201" s="148">
        <v>0</v>
      </c>
      <c r="AO201" s="148">
        <v>0</v>
      </c>
      <c r="AP201" s="148">
        <v>0</v>
      </c>
    </row>
    <row r="202" spans="1:42" ht="15.6" x14ac:dyDescent="0.3">
      <c r="A202" s="173" t="s">
        <v>589</v>
      </c>
      <c r="B202" s="172">
        <v>1</v>
      </c>
      <c r="C202" s="148">
        <v>0</v>
      </c>
      <c r="D202" s="148">
        <v>0</v>
      </c>
      <c r="E202" s="148">
        <v>0</v>
      </c>
      <c r="F202" s="148">
        <v>0</v>
      </c>
      <c r="G202" s="148">
        <v>0</v>
      </c>
      <c r="H202" s="148">
        <v>0</v>
      </c>
      <c r="I202" s="148">
        <v>0</v>
      </c>
      <c r="J202" s="148">
        <v>0</v>
      </c>
      <c r="K202" s="148">
        <v>0</v>
      </c>
      <c r="L202" s="148">
        <v>0</v>
      </c>
      <c r="M202" s="148">
        <v>0</v>
      </c>
      <c r="N202" s="148">
        <v>0</v>
      </c>
      <c r="O202" s="148">
        <v>0</v>
      </c>
      <c r="P202" s="148">
        <v>0</v>
      </c>
      <c r="Q202" s="148">
        <v>0</v>
      </c>
      <c r="R202" s="148">
        <v>0</v>
      </c>
      <c r="S202" s="148">
        <v>1</v>
      </c>
      <c r="T202" s="148">
        <v>0</v>
      </c>
      <c r="U202" s="148">
        <v>0</v>
      </c>
      <c r="V202" s="148">
        <v>0</v>
      </c>
      <c r="W202" s="148">
        <v>0</v>
      </c>
      <c r="X202" s="148">
        <v>0</v>
      </c>
      <c r="Y202" s="148">
        <v>0</v>
      </c>
      <c r="Z202" s="148">
        <v>0</v>
      </c>
      <c r="AA202" s="148">
        <v>0</v>
      </c>
      <c r="AB202" s="148">
        <v>0</v>
      </c>
      <c r="AC202" s="148">
        <v>0</v>
      </c>
      <c r="AD202" s="148">
        <v>0</v>
      </c>
      <c r="AE202" s="148">
        <v>0</v>
      </c>
      <c r="AF202" s="148">
        <v>0</v>
      </c>
      <c r="AG202" s="148">
        <v>0</v>
      </c>
      <c r="AH202" s="148">
        <v>0</v>
      </c>
      <c r="AI202" s="148">
        <v>0</v>
      </c>
      <c r="AJ202" s="148">
        <v>0</v>
      </c>
      <c r="AK202" s="148">
        <v>0</v>
      </c>
      <c r="AL202" s="148">
        <v>0</v>
      </c>
      <c r="AM202" s="148">
        <v>0</v>
      </c>
      <c r="AN202" s="148">
        <v>0</v>
      </c>
      <c r="AO202" s="148">
        <v>0</v>
      </c>
      <c r="AP202" s="148">
        <v>0</v>
      </c>
    </row>
    <row r="203" spans="1:42" ht="15.6" x14ac:dyDescent="0.3">
      <c r="A203" s="173" t="s">
        <v>736</v>
      </c>
      <c r="B203" s="172">
        <v>1</v>
      </c>
      <c r="C203" s="148">
        <v>0</v>
      </c>
      <c r="D203" s="148">
        <v>0</v>
      </c>
      <c r="E203" s="148">
        <v>0</v>
      </c>
      <c r="F203" s="148">
        <v>0</v>
      </c>
      <c r="G203" s="148">
        <v>0</v>
      </c>
      <c r="H203" s="148">
        <v>0</v>
      </c>
      <c r="I203" s="148">
        <v>0</v>
      </c>
      <c r="J203" s="148">
        <v>0</v>
      </c>
      <c r="K203" s="148">
        <v>0</v>
      </c>
      <c r="L203" s="148">
        <v>0</v>
      </c>
      <c r="M203" s="148">
        <v>0</v>
      </c>
      <c r="N203" s="148">
        <v>0</v>
      </c>
      <c r="O203" s="148">
        <v>0</v>
      </c>
      <c r="P203" s="148">
        <v>0</v>
      </c>
      <c r="Q203" s="148">
        <v>0</v>
      </c>
      <c r="R203" s="148">
        <v>0</v>
      </c>
      <c r="S203" s="148">
        <v>0</v>
      </c>
      <c r="T203" s="148">
        <v>0</v>
      </c>
      <c r="U203" s="148">
        <v>0</v>
      </c>
      <c r="V203" s="148">
        <v>0</v>
      </c>
      <c r="W203" s="148">
        <v>0</v>
      </c>
      <c r="X203" s="148">
        <v>0</v>
      </c>
      <c r="Y203" s="148">
        <v>0</v>
      </c>
      <c r="Z203" s="148">
        <v>0</v>
      </c>
      <c r="AA203" s="148">
        <v>0</v>
      </c>
      <c r="AB203" s="148">
        <v>0</v>
      </c>
      <c r="AC203" s="148">
        <v>0</v>
      </c>
      <c r="AD203" s="148">
        <v>0</v>
      </c>
      <c r="AE203" s="148">
        <v>0</v>
      </c>
      <c r="AF203" s="148">
        <v>0</v>
      </c>
      <c r="AG203" s="148">
        <v>1</v>
      </c>
      <c r="AH203" s="148">
        <v>0</v>
      </c>
      <c r="AI203" s="148">
        <v>0</v>
      </c>
      <c r="AJ203" s="148">
        <v>0</v>
      </c>
      <c r="AK203" s="148">
        <v>0</v>
      </c>
      <c r="AL203" s="148">
        <v>0</v>
      </c>
      <c r="AM203" s="148">
        <v>0</v>
      </c>
      <c r="AN203" s="148">
        <v>0</v>
      </c>
      <c r="AO203" s="148">
        <v>0</v>
      </c>
      <c r="AP203" s="148">
        <v>0</v>
      </c>
    </row>
    <row r="204" spans="1:42" ht="15.6" x14ac:dyDescent="0.3">
      <c r="A204" s="173" t="s">
        <v>737</v>
      </c>
      <c r="B204" s="172">
        <v>0</v>
      </c>
      <c r="C204" s="148">
        <v>0</v>
      </c>
      <c r="D204" s="148">
        <v>0</v>
      </c>
      <c r="E204" s="148">
        <v>0</v>
      </c>
      <c r="F204" s="148">
        <v>0</v>
      </c>
      <c r="G204" s="148">
        <v>0</v>
      </c>
      <c r="H204" s="148">
        <v>0</v>
      </c>
      <c r="I204" s="148">
        <v>0</v>
      </c>
      <c r="J204" s="148">
        <v>0</v>
      </c>
      <c r="K204" s="148">
        <v>0</v>
      </c>
      <c r="L204" s="148">
        <v>0</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0</v>
      </c>
      <c r="AL204" s="148">
        <v>0</v>
      </c>
      <c r="AM204" s="148">
        <v>0</v>
      </c>
      <c r="AN204" s="148">
        <v>0</v>
      </c>
      <c r="AO204" s="148">
        <v>0</v>
      </c>
      <c r="AP204" s="148">
        <v>0</v>
      </c>
    </row>
    <row r="205" spans="1:42" ht="15.6" x14ac:dyDescent="0.3">
      <c r="A205" s="173" t="s">
        <v>738</v>
      </c>
      <c r="B205" s="172">
        <v>2</v>
      </c>
      <c r="C205" s="148">
        <v>0</v>
      </c>
      <c r="D205" s="148">
        <v>0</v>
      </c>
      <c r="E205" s="148">
        <v>0</v>
      </c>
      <c r="F205" s="148">
        <v>0</v>
      </c>
      <c r="G205" s="148">
        <v>0</v>
      </c>
      <c r="H205" s="148">
        <v>1</v>
      </c>
      <c r="I205" s="148">
        <v>0</v>
      </c>
      <c r="J205" s="148">
        <v>0</v>
      </c>
      <c r="K205" s="148">
        <v>0</v>
      </c>
      <c r="L205" s="148">
        <v>0</v>
      </c>
      <c r="M205" s="148">
        <v>0</v>
      </c>
      <c r="N205" s="148">
        <v>0</v>
      </c>
      <c r="O205" s="148">
        <v>0</v>
      </c>
      <c r="P205" s="148">
        <v>0</v>
      </c>
      <c r="Q205" s="148">
        <v>0</v>
      </c>
      <c r="R205" s="148">
        <v>0</v>
      </c>
      <c r="S205" s="148">
        <v>1</v>
      </c>
      <c r="T205" s="148">
        <v>0</v>
      </c>
      <c r="U205" s="148">
        <v>0</v>
      </c>
      <c r="V205" s="148">
        <v>0</v>
      </c>
      <c r="W205" s="148">
        <v>0</v>
      </c>
      <c r="X205" s="148">
        <v>0</v>
      </c>
      <c r="Y205" s="148">
        <v>0</v>
      </c>
      <c r="Z205" s="148">
        <v>0</v>
      </c>
      <c r="AA205" s="148">
        <v>0</v>
      </c>
      <c r="AB205" s="148">
        <v>0</v>
      </c>
      <c r="AC205" s="148">
        <v>0</v>
      </c>
      <c r="AD205" s="148">
        <v>0</v>
      </c>
      <c r="AE205" s="148">
        <v>0</v>
      </c>
      <c r="AF205" s="148">
        <v>0</v>
      </c>
      <c r="AG205" s="148">
        <v>0</v>
      </c>
      <c r="AH205" s="148">
        <v>0</v>
      </c>
      <c r="AI205" s="148">
        <v>0</v>
      </c>
      <c r="AJ205" s="148">
        <v>0</v>
      </c>
      <c r="AK205" s="148">
        <v>0</v>
      </c>
      <c r="AL205" s="148">
        <v>0</v>
      </c>
      <c r="AM205" s="148">
        <v>0</v>
      </c>
      <c r="AN205" s="148">
        <v>0</v>
      </c>
      <c r="AO205" s="148">
        <v>0</v>
      </c>
      <c r="AP205" s="148">
        <v>0</v>
      </c>
    </row>
    <row r="206" spans="1:42" ht="15.6" x14ac:dyDescent="0.3">
      <c r="A206" s="173" t="s">
        <v>739</v>
      </c>
      <c r="B206" s="172">
        <v>0</v>
      </c>
      <c r="C206" s="148">
        <v>0</v>
      </c>
      <c r="D206" s="148">
        <v>0</v>
      </c>
      <c r="E206" s="148">
        <v>0</v>
      </c>
      <c r="F206" s="148">
        <v>0</v>
      </c>
      <c r="G206" s="148">
        <v>0</v>
      </c>
      <c r="H206" s="148">
        <v>0</v>
      </c>
      <c r="I206" s="148">
        <v>0</v>
      </c>
      <c r="J206" s="148">
        <v>0</v>
      </c>
      <c r="K206" s="148">
        <v>0</v>
      </c>
      <c r="L206" s="148">
        <v>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0</v>
      </c>
      <c r="AL206" s="148">
        <v>0</v>
      </c>
      <c r="AM206" s="148">
        <v>0</v>
      </c>
      <c r="AN206" s="148">
        <v>0</v>
      </c>
      <c r="AO206" s="148">
        <v>0</v>
      </c>
      <c r="AP206" s="148">
        <v>0</v>
      </c>
    </row>
    <row r="207" spans="1:42" ht="15.6" x14ac:dyDescent="0.3">
      <c r="A207" s="173" t="s">
        <v>740</v>
      </c>
      <c r="B207" s="172">
        <v>0</v>
      </c>
      <c r="C207" s="148">
        <v>0</v>
      </c>
      <c r="D207" s="148">
        <v>0</v>
      </c>
      <c r="E207" s="148">
        <v>0</v>
      </c>
      <c r="F207" s="148">
        <v>0</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0</v>
      </c>
      <c r="AC207" s="148">
        <v>0</v>
      </c>
      <c r="AD207" s="148">
        <v>0</v>
      </c>
      <c r="AE207" s="148">
        <v>0</v>
      </c>
      <c r="AF207" s="148">
        <v>0</v>
      </c>
      <c r="AG207" s="148">
        <v>0</v>
      </c>
      <c r="AH207" s="148">
        <v>0</v>
      </c>
      <c r="AI207" s="148">
        <v>0</v>
      </c>
      <c r="AJ207" s="148">
        <v>0</v>
      </c>
      <c r="AK207" s="148">
        <v>0</v>
      </c>
      <c r="AL207" s="148">
        <v>0</v>
      </c>
      <c r="AM207" s="148">
        <v>0</v>
      </c>
      <c r="AN207" s="148">
        <v>0</v>
      </c>
      <c r="AO207" s="148">
        <v>0</v>
      </c>
      <c r="AP207" s="148">
        <v>0</v>
      </c>
    </row>
    <row r="208" spans="1:42" ht="15.6" x14ac:dyDescent="0.3">
      <c r="A208" s="173" t="s">
        <v>741</v>
      </c>
      <c r="B208" s="172">
        <v>0</v>
      </c>
      <c r="C208" s="148">
        <v>0</v>
      </c>
      <c r="D208" s="148">
        <v>0</v>
      </c>
      <c r="E208" s="148">
        <v>0</v>
      </c>
      <c r="F208" s="148">
        <v>0</v>
      </c>
      <c r="G208" s="148">
        <v>0</v>
      </c>
      <c r="H208" s="148">
        <v>0</v>
      </c>
      <c r="I208" s="148">
        <v>0</v>
      </c>
      <c r="J208" s="148">
        <v>0</v>
      </c>
      <c r="K208" s="148">
        <v>0</v>
      </c>
      <c r="L208" s="148">
        <v>0</v>
      </c>
      <c r="M208" s="148">
        <v>0</v>
      </c>
      <c r="N208" s="148">
        <v>0</v>
      </c>
      <c r="O208" s="148">
        <v>0</v>
      </c>
      <c r="P208" s="148">
        <v>0</v>
      </c>
      <c r="Q208" s="148">
        <v>0</v>
      </c>
      <c r="R208" s="148">
        <v>0</v>
      </c>
      <c r="S208" s="148">
        <v>0</v>
      </c>
      <c r="T208" s="148">
        <v>0</v>
      </c>
      <c r="U208" s="148">
        <v>0</v>
      </c>
      <c r="V208" s="148">
        <v>0</v>
      </c>
      <c r="W208" s="148">
        <v>0</v>
      </c>
      <c r="X208" s="148">
        <v>0</v>
      </c>
      <c r="Y208" s="148">
        <v>0</v>
      </c>
      <c r="Z208" s="148">
        <v>0</v>
      </c>
      <c r="AA208" s="148">
        <v>0</v>
      </c>
      <c r="AB208" s="148">
        <v>0</v>
      </c>
      <c r="AC208" s="148">
        <v>0</v>
      </c>
      <c r="AD208" s="148">
        <v>0</v>
      </c>
      <c r="AE208" s="148">
        <v>0</v>
      </c>
      <c r="AF208" s="148">
        <v>0</v>
      </c>
      <c r="AG208" s="148">
        <v>0</v>
      </c>
      <c r="AH208" s="148">
        <v>0</v>
      </c>
      <c r="AI208" s="148">
        <v>0</v>
      </c>
      <c r="AJ208" s="148">
        <v>0</v>
      </c>
      <c r="AK208" s="148">
        <v>0</v>
      </c>
      <c r="AL208" s="148">
        <v>0</v>
      </c>
      <c r="AM208" s="148">
        <v>0</v>
      </c>
      <c r="AN208" s="148">
        <v>0</v>
      </c>
      <c r="AO208" s="148">
        <v>0</v>
      </c>
      <c r="AP208" s="148">
        <v>0</v>
      </c>
    </row>
    <row r="209" spans="1:42" ht="15.6" x14ac:dyDescent="0.3">
      <c r="A209" s="173" t="s">
        <v>742</v>
      </c>
      <c r="B209" s="172">
        <v>0</v>
      </c>
      <c r="C209" s="148">
        <v>0</v>
      </c>
      <c r="D209" s="148">
        <v>0</v>
      </c>
      <c r="E209" s="148">
        <v>0</v>
      </c>
      <c r="F209" s="148">
        <v>0</v>
      </c>
      <c r="G209" s="148">
        <v>0</v>
      </c>
      <c r="H209" s="148">
        <v>0</v>
      </c>
      <c r="I209" s="148">
        <v>0</v>
      </c>
      <c r="J209" s="148">
        <v>0</v>
      </c>
      <c r="K209" s="148">
        <v>0</v>
      </c>
      <c r="L209" s="148">
        <v>0</v>
      </c>
      <c r="M209" s="148">
        <v>0</v>
      </c>
      <c r="N209" s="148">
        <v>0</v>
      </c>
      <c r="O209" s="148">
        <v>0</v>
      </c>
      <c r="P209" s="148">
        <v>0</v>
      </c>
      <c r="Q209" s="148">
        <v>0</v>
      </c>
      <c r="R209" s="148">
        <v>0</v>
      </c>
      <c r="S209" s="148">
        <v>0</v>
      </c>
      <c r="T209" s="148">
        <v>0</v>
      </c>
      <c r="U209" s="148">
        <v>0</v>
      </c>
      <c r="V209" s="148">
        <v>0</v>
      </c>
      <c r="W209" s="148">
        <v>0</v>
      </c>
      <c r="X209" s="148">
        <v>0</v>
      </c>
      <c r="Y209" s="148">
        <v>0</v>
      </c>
      <c r="Z209" s="148">
        <v>0</v>
      </c>
      <c r="AA209" s="148">
        <v>0</v>
      </c>
      <c r="AB209" s="148">
        <v>0</v>
      </c>
      <c r="AC209" s="148">
        <v>0</v>
      </c>
      <c r="AD209" s="148">
        <v>0</v>
      </c>
      <c r="AE209" s="148">
        <v>0</v>
      </c>
      <c r="AF209" s="148">
        <v>0</v>
      </c>
      <c r="AG209" s="148">
        <v>0</v>
      </c>
      <c r="AH209" s="148">
        <v>0</v>
      </c>
      <c r="AI209" s="148">
        <v>0</v>
      </c>
      <c r="AJ209" s="148">
        <v>0</v>
      </c>
      <c r="AK209" s="148">
        <v>0</v>
      </c>
      <c r="AL209" s="148">
        <v>0</v>
      </c>
      <c r="AM209" s="148">
        <v>0</v>
      </c>
      <c r="AN209" s="148">
        <v>0</v>
      </c>
      <c r="AO209" s="148">
        <v>0</v>
      </c>
      <c r="AP209" s="148">
        <v>0</v>
      </c>
    </row>
    <row r="210" spans="1:42" ht="15.6" x14ac:dyDescent="0.3">
      <c r="A210" s="173" t="s">
        <v>590</v>
      </c>
      <c r="B210" s="172">
        <v>1</v>
      </c>
      <c r="C210" s="148">
        <v>0</v>
      </c>
      <c r="D210" s="148">
        <v>0</v>
      </c>
      <c r="E210" s="148">
        <v>0</v>
      </c>
      <c r="F210" s="148">
        <v>0</v>
      </c>
      <c r="G210" s="148">
        <v>0</v>
      </c>
      <c r="H210" s="148">
        <v>0</v>
      </c>
      <c r="I210" s="148">
        <v>0</v>
      </c>
      <c r="J210" s="148">
        <v>0</v>
      </c>
      <c r="K210" s="148">
        <v>0</v>
      </c>
      <c r="L210" s="148">
        <v>0</v>
      </c>
      <c r="M210" s="148">
        <v>0</v>
      </c>
      <c r="N210" s="148">
        <v>0</v>
      </c>
      <c r="O210" s="148">
        <v>0</v>
      </c>
      <c r="P210" s="148">
        <v>0</v>
      </c>
      <c r="Q210" s="148">
        <v>0</v>
      </c>
      <c r="R210" s="148">
        <v>0</v>
      </c>
      <c r="S210" s="148">
        <v>1</v>
      </c>
      <c r="T210" s="148">
        <v>0</v>
      </c>
      <c r="U210" s="148">
        <v>0</v>
      </c>
      <c r="V210" s="148">
        <v>0</v>
      </c>
      <c r="W210" s="148">
        <v>0</v>
      </c>
      <c r="X210" s="148">
        <v>0</v>
      </c>
      <c r="Y210" s="148">
        <v>0</v>
      </c>
      <c r="Z210" s="148">
        <v>0</v>
      </c>
      <c r="AA210" s="148">
        <v>0</v>
      </c>
      <c r="AB210" s="148">
        <v>0</v>
      </c>
      <c r="AC210" s="148">
        <v>0</v>
      </c>
      <c r="AD210" s="148">
        <v>0</v>
      </c>
      <c r="AE210" s="148">
        <v>0</v>
      </c>
      <c r="AF210" s="148">
        <v>0</v>
      </c>
      <c r="AG210" s="148">
        <v>0</v>
      </c>
      <c r="AH210" s="148">
        <v>0</v>
      </c>
      <c r="AI210" s="148">
        <v>0</v>
      </c>
      <c r="AJ210" s="148">
        <v>0</v>
      </c>
      <c r="AK210" s="148">
        <v>0</v>
      </c>
      <c r="AL210" s="148">
        <v>0</v>
      </c>
      <c r="AM210" s="148">
        <v>0</v>
      </c>
      <c r="AN210" s="148">
        <v>0</v>
      </c>
      <c r="AO210" s="148">
        <v>0</v>
      </c>
      <c r="AP210" s="148">
        <v>0</v>
      </c>
    </row>
    <row r="211" spans="1:42" ht="15.6" x14ac:dyDescent="0.3">
      <c r="A211" s="173" t="s">
        <v>519</v>
      </c>
      <c r="B211" s="172">
        <v>2</v>
      </c>
      <c r="C211" s="148">
        <v>0</v>
      </c>
      <c r="D211" s="148">
        <v>0</v>
      </c>
      <c r="E211" s="148">
        <v>0</v>
      </c>
      <c r="F211" s="148">
        <v>0</v>
      </c>
      <c r="G211" s="148">
        <v>0</v>
      </c>
      <c r="H211" s="148">
        <v>0</v>
      </c>
      <c r="I211" s="148">
        <v>0</v>
      </c>
      <c r="J211" s="148">
        <v>0</v>
      </c>
      <c r="K211" s="148">
        <v>0</v>
      </c>
      <c r="L211" s="148">
        <v>0</v>
      </c>
      <c r="M211" s="148">
        <v>0</v>
      </c>
      <c r="N211" s="148">
        <v>0</v>
      </c>
      <c r="O211" s="148">
        <v>0</v>
      </c>
      <c r="P211" s="148">
        <v>0</v>
      </c>
      <c r="Q211" s="148">
        <v>0</v>
      </c>
      <c r="R211" s="148">
        <v>0</v>
      </c>
      <c r="S211" s="148">
        <v>2</v>
      </c>
      <c r="T211" s="148">
        <v>0</v>
      </c>
      <c r="U211" s="148">
        <v>0</v>
      </c>
      <c r="V211" s="148">
        <v>0</v>
      </c>
      <c r="W211" s="148">
        <v>0</v>
      </c>
      <c r="X211" s="148">
        <v>0</v>
      </c>
      <c r="Y211" s="148">
        <v>0</v>
      </c>
      <c r="Z211" s="148">
        <v>0</v>
      </c>
      <c r="AA211" s="148">
        <v>0</v>
      </c>
      <c r="AB211" s="148">
        <v>0</v>
      </c>
      <c r="AC211" s="148">
        <v>0</v>
      </c>
      <c r="AD211" s="148">
        <v>0</v>
      </c>
      <c r="AE211" s="148">
        <v>0</v>
      </c>
      <c r="AF211" s="148">
        <v>0</v>
      </c>
      <c r="AG211" s="148">
        <v>0</v>
      </c>
      <c r="AH211" s="148">
        <v>0</v>
      </c>
      <c r="AI211" s="148">
        <v>0</v>
      </c>
      <c r="AJ211" s="148">
        <v>0</v>
      </c>
      <c r="AK211" s="148">
        <v>0</v>
      </c>
      <c r="AL211" s="148">
        <v>0</v>
      </c>
      <c r="AM211" s="148">
        <v>0</v>
      </c>
      <c r="AN211" s="148">
        <v>0</v>
      </c>
      <c r="AO211" s="148">
        <v>0</v>
      </c>
      <c r="AP211" s="148">
        <v>0</v>
      </c>
    </row>
    <row r="212" spans="1:42" ht="15.6" x14ac:dyDescent="0.3">
      <c r="A212" s="173" t="s">
        <v>743</v>
      </c>
      <c r="B212" s="172">
        <v>0</v>
      </c>
      <c r="C212" s="148">
        <v>0</v>
      </c>
      <c r="D212" s="148">
        <v>0</v>
      </c>
      <c r="E212" s="148">
        <v>0</v>
      </c>
      <c r="F212" s="148">
        <v>0</v>
      </c>
      <c r="G212" s="148">
        <v>0</v>
      </c>
      <c r="H212" s="148">
        <v>0</v>
      </c>
      <c r="I212" s="148">
        <v>0</v>
      </c>
      <c r="J212" s="148">
        <v>0</v>
      </c>
      <c r="K212" s="148">
        <v>0</v>
      </c>
      <c r="L212" s="148">
        <v>0</v>
      </c>
      <c r="M212" s="148">
        <v>0</v>
      </c>
      <c r="N212" s="148">
        <v>0</v>
      </c>
      <c r="O212" s="148">
        <v>0</v>
      </c>
      <c r="P212" s="148">
        <v>0</v>
      </c>
      <c r="Q212" s="148">
        <v>0</v>
      </c>
      <c r="R212" s="148">
        <v>0</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0</v>
      </c>
      <c r="AL212" s="148">
        <v>0</v>
      </c>
      <c r="AM212" s="148">
        <v>0</v>
      </c>
      <c r="AN212" s="148">
        <v>0</v>
      </c>
      <c r="AO212" s="148">
        <v>0</v>
      </c>
      <c r="AP212" s="148">
        <v>0</v>
      </c>
    </row>
    <row r="213" spans="1:42" ht="15.6" x14ac:dyDescent="0.3">
      <c r="A213" s="173" t="s">
        <v>620</v>
      </c>
      <c r="B213" s="172">
        <v>1</v>
      </c>
      <c r="C213" s="148">
        <v>0</v>
      </c>
      <c r="D213" s="148">
        <v>0</v>
      </c>
      <c r="E213" s="148">
        <v>0</v>
      </c>
      <c r="F213" s="148">
        <v>0</v>
      </c>
      <c r="G213" s="148">
        <v>0</v>
      </c>
      <c r="H213" s="148">
        <v>0</v>
      </c>
      <c r="I213" s="148">
        <v>0</v>
      </c>
      <c r="J213" s="148">
        <v>0</v>
      </c>
      <c r="K213" s="148">
        <v>0</v>
      </c>
      <c r="L213" s="148">
        <v>0</v>
      </c>
      <c r="M213" s="148">
        <v>0</v>
      </c>
      <c r="N213" s="148">
        <v>0</v>
      </c>
      <c r="O213" s="148">
        <v>0</v>
      </c>
      <c r="P213" s="148">
        <v>0</v>
      </c>
      <c r="Q213" s="148">
        <v>0</v>
      </c>
      <c r="R213" s="148">
        <v>0</v>
      </c>
      <c r="S213" s="148">
        <v>1</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0</v>
      </c>
      <c r="AI213" s="148">
        <v>0</v>
      </c>
      <c r="AJ213" s="148">
        <v>0</v>
      </c>
      <c r="AK213" s="148">
        <v>0</v>
      </c>
      <c r="AL213" s="148">
        <v>0</v>
      </c>
      <c r="AM213" s="148">
        <v>0</v>
      </c>
      <c r="AN213" s="148">
        <v>0</v>
      </c>
      <c r="AO213" s="148">
        <v>0</v>
      </c>
      <c r="AP213" s="148">
        <v>0</v>
      </c>
    </row>
    <row r="214" spans="1:42" s="10" customFormat="1" ht="15.6" x14ac:dyDescent="0.3">
      <c r="A214" s="173" t="s">
        <v>515</v>
      </c>
      <c r="B214" s="172">
        <v>34</v>
      </c>
      <c r="C214" s="148">
        <v>0</v>
      </c>
      <c r="D214" s="148">
        <v>0</v>
      </c>
      <c r="E214" s="148">
        <v>1</v>
      </c>
      <c r="F214" s="148">
        <v>0</v>
      </c>
      <c r="G214" s="148">
        <v>0</v>
      </c>
      <c r="H214" s="148">
        <v>1</v>
      </c>
      <c r="I214" s="148">
        <v>0</v>
      </c>
      <c r="J214" s="148">
        <v>0</v>
      </c>
      <c r="K214" s="148">
        <v>0</v>
      </c>
      <c r="L214" s="148">
        <v>0</v>
      </c>
      <c r="M214" s="148">
        <v>1</v>
      </c>
      <c r="N214" s="148">
        <v>0</v>
      </c>
      <c r="O214" s="148">
        <v>0</v>
      </c>
      <c r="P214" s="148">
        <v>0</v>
      </c>
      <c r="Q214" s="148">
        <v>0</v>
      </c>
      <c r="R214" s="148">
        <v>0</v>
      </c>
      <c r="S214" s="148">
        <v>22</v>
      </c>
      <c r="T214" s="148">
        <v>0</v>
      </c>
      <c r="U214" s="148">
        <v>0</v>
      </c>
      <c r="V214" s="148">
        <v>0</v>
      </c>
      <c r="W214" s="148">
        <v>0</v>
      </c>
      <c r="X214" s="148">
        <v>0</v>
      </c>
      <c r="Y214" s="148">
        <v>0</v>
      </c>
      <c r="Z214" s="148">
        <v>0</v>
      </c>
      <c r="AA214" s="148">
        <v>0</v>
      </c>
      <c r="AB214" s="148">
        <v>0</v>
      </c>
      <c r="AC214" s="148">
        <v>3</v>
      </c>
      <c r="AD214" s="148">
        <v>0</v>
      </c>
      <c r="AE214" s="148">
        <v>0</v>
      </c>
      <c r="AF214" s="148">
        <v>0</v>
      </c>
      <c r="AG214" s="148">
        <v>4</v>
      </c>
      <c r="AH214" s="148">
        <v>2</v>
      </c>
      <c r="AI214" s="148">
        <v>0</v>
      </c>
      <c r="AJ214" s="148">
        <v>0</v>
      </c>
      <c r="AK214" s="148">
        <v>0</v>
      </c>
      <c r="AL214" s="148">
        <v>0</v>
      </c>
      <c r="AM214" s="148">
        <v>0</v>
      </c>
      <c r="AN214" s="148">
        <v>0</v>
      </c>
      <c r="AO214" s="148">
        <v>0</v>
      </c>
      <c r="AP214" s="148">
        <v>0</v>
      </c>
    </row>
    <row r="215" spans="1:42" ht="15.6" x14ac:dyDescent="0.3">
      <c r="A215" s="173" t="s">
        <v>561</v>
      </c>
      <c r="B215" s="172">
        <v>0</v>
      </c>
      <c r="C215" s="148">
        <v>0</v>
      </c>
      <c r="D215" s="148">
        <v>0</v>
      </c>
      <c r="E215" s="148">
        <v>0</v>
      </c>
      <c r="F215" s="148">
        <v>0</v>
      </c>
      <c r="G215" s="148">
        <v>0</v>
      </c>
      <c r="H215" s="148">
        <v>0</v>
      </c>
      <c r="I215" s="148">
        <v>0</v>
      </c>
      <c r="J215" s="148">
        <v>0</v>
      </c>
      <c r="K215" s="148">
        <v>0</v>
      </c>
      <c r="L215" s="148">
        <v>0</v>
      </c>
      <c r="M215" s="148">
        <v>0</v>
      </c>
      <c r="N215" s="148">
        <v>0</v>
      </c>
      <c r="O215" s="148">
        <v>0</v>
      </c>
      <c r="P215" s="148">
        <v>0</v>
      </c>
      <c r="Q215" s="148">
        <v>0</v>
      </c>
      <c r="R215" s="148">
        <v>0</v>
      </c>
      <c r="S215" s="148">
        <v>0</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row>
    <row r="216" spans="1:42" ht="15.6" x14ac:dyDescent="0.3">
      <c r="A216" s="173" t="s">
        <v>516</v>
      </c>
      <c r="B216" s="172">
        <v>0</v>
      </c>
      <c r="C216" s="148">
        <v>0</v>
      </c>
      <c r="D216" s="148">
        <v>0</v>
      </c>
      <c r="E216" s="148">
        <v>0</v>
      </c>
      <c r="F216" s="148">
        <v>0</v>
      </c>
      <c r="G216" s="148">
        <v>0</v>
      </c>
      <c r="H216" s="148">
        <v>0</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0</v>
      </c>
      <c r="AD216" s="148">
        <v>0</v>
      </c>
      <c r="AE216" s="148">
        <v>0</v>
      </c>
      <c r="AF216" s="148">
        <v>0</v>
      </c>
      <c r="AG216" s="148">
        <v>0</v>
      </c>
      <c r="AH216" s="148">
        <v>0</v>
      </c>
      <c r="AI216" s="148">
        <v>0</v>
      </c>
      <c r="AJ216" s="148">
        <v>0</v>
      </c>
      <c r="AK216" s="148">
        <v>0</v>
      </c>
      <c r="AL216" s="148">
        <v>0</v>
      </c>
      <c r="AM216" s="148">
        <v>0</v>
      </c>
      <c r="AN216" s="148">
        <v>0</v>
      </c>
      <c r="AO216" s="148">
        <v>0</v>
      </c>
      <c r="AP216" s="148">
        <v>0</v>
      </c>
    </row>
    <row r="217" spans="1:42" ht="15.6" x14ac:dyDescent="0.3">
      <c r="A217" s="173" t="s">
        <v>744</v>
      </c>
      <c r="B217" s="172">
        <v>0</v>
      </c>
      <c r="C217" s="148">
        <v>0</v>
      </c>
      <c r="D217" s="148">
        <v>0</v>
      </c>
      <c r="E217" s="148">
        <v>0</v>
      </c>
      <c r="F217" s="148">
        <v>0</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row>
    <row r="218" spans="1:42" ht="15.6" x14ac:dyDescent="0.3">
      <c r="A218" s="173" t="s">
        <v>745</v>
      </c>
      <c r="B218" s="172">
        <v>0</v>
      </c>
      <c r="C218" s="148">
        <v>0</v>
      </c>
      <c r="D218" s="148">
        <v>0</v>
      </c>
      <c r="E218" s="148">
        <v>0</v>
      </c>
      <c r="F218" s="148">
        <v>0</v>
      </c>
      <c r="G218" s="148">
        <v>0</v>
      </c>
      <c r="H218" s="148">
        <v>0</v>
      </c>
      <c r="I218" s="148">
        <v>0</v>
      </c>
      <c r="J218" s="148">
        <v>0</v>
      </c>
      <c r="K218" s="148">
        <v>0</v>
      </c>
      <c r="L218" s="148">
        <v>0</v>
      </c>
      <c r="M218" s="148">
        <v>0</v>
      </c>
      <c r="N218" s="148">
        <v>0</v>
      </c>
      <c r="O218" s="148">
        <v>0</v>
      </c>
      <c r="P218" s="148">
        <v>0</v>
      </c>
      <c r="Q218" s="148">
        <v>0</v>
      </c>
      <c r="R218" s="148">
        <v>0</v>
      </c>
      <c r="S218" s="148">
        <v>0</v>
      </c>
      <c r="T218" s="148">
        <v>0</v>
      </c>
      <c r="U218" s="148">
        <v>0</v>
      </c>
      <c r="V218" s="148">
        <v>0</v>
      </c>
      <c r="W218" s="148">
        <v>0</v>
      </c>
      <c r="X218" s="148">
        <v>0</v>
      </c>
      <c r="Y218" s="148">
        <v>0</v>
      </c>
      <c r="Z218" s="148">
        <v>0</v>
      </c>
      <c r="AA218" s="148">
        <v>0</v>
      </c>
      <c r="AB218" s="148">
        <v>0</v>
      </c>
      <c r="AC218" s="148">
        <v>0</v>
      </c>
      <c r="AD218" s="148">
        <v>0</v>
      </c>
      <c r="AE218" s="148">
        <v>0</v>
      </c>
      <c r="AF218" s="148">
        <v>0</v>
      </c>
      <c r="AG218" s="148">
        <v>0</v>
      </c>
      <c r="AH218" s="148">
        <v>0</v>
      </c>
      <c r="AI218" s="148">
        <v>0</v>
      </c>
      <c r="AJ218" s="148">
        <v>0</v>
      </c>
      <c r="AK218" s="148">
        <v>0</v>
      </c>
      <c r="AL218" s="148">
        <v>0</v>
      </c>
      <c r="AM218" s="148">
        <v>0</v>
      </c>
      <c r="AN218" s="148">
        <v>0</v>
      </c>
      <c r="AO218" s="148">
        <v>0</v>
      </c>
      <c r="AP218" s="148">
        <v>0</v>
      </c>
    </row>
    <row r="219" spans="1:42" ht="15.6" x14ac:dyDescent="0.3">
      <c r="A219" s="173" t="s">
        <v>746</v>
      </c>
      <c r="B219" s="172">
        <v>0</v>
      </c>
      <c r="C219" s="148">
        <v>0</v>
      </c>
      <c r="D219" s="148">
        <v>0</v>
      </c>
      <c r="E219" s="148">
        <v>0</v>
      </c>
      <c r="F219" s="148">
        <v>0</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row>
    <row r="220" spans="1:42" ht="15.6" x14ac:dyDescent="0.3">
      <c r="A220" s="173" t="s">
        <v>747</v>
      </c>
      <c r="B220" s="172">
        <v>0</v>
      </c>
      <c r="C220" s="148">
        <v>0</v>
      </c>
      <c r="D220" s="148">
        <v>0</v>
      </c>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row>
    <row r="221" spans="1:42" ht="15.6" x14ac:dyDescent="0.3">
      <c r="A221" s="173" t="s">
        <v>748</v>
      </c>
      <c r="B221" s="172">
        <v>8</v>
      </c>
      <c r="C221" s="148">
        <v>0</v>
      </c>
      <c r="D221" s="148">
        <v>0</v>
      </c>
      <c r="E221" s="148">
        <v>0</v>
      </c>
      <c r="F221" s="148">
        <v>0</v>
      </c>
      <c r="G221" s="148">
        <v>0</v>
      </c>
      <c r="H221" s="148">
        <v>1</v>
      </c>
      <c r="I221" s="148">
        <v>0</v>
      </c>
      <c r="J221" s="148">
        <v>0</v>
      </c>
      <c r="K221" s="148">
        <v>0</v>
      </c>
      <c r="L221" s="148">
        <v>0</v>
      </c>
      <c r="M221" s="148">
        <v>0</v>
      </c>
      <c r="N221" s="148">
        <v>0</v>
      </c>
      <c r="O221" s="148">
        <v>0</v>
      </c>
      <c r="P221" s="148">
        <v>0</v>
      </c>
      <c r="Q221" s="148">
        <v>0</v>
      </c>
      <c r="R221" s="148">
        <v>0</v>
      </c>
      <c r="S221" s="148">
        <v>3</v>
      </c>
      <c r="T221" s="148">
        <v>0</v>
      </c>
      <c r="U221" s="148">
        <v>0</v>
      </c>
      <c r="V221" s="148">
        <v>0</v>
      </c>
      <c r="W221" s="148">
        <v>0</v>
      </c>
      <c r="X221" s="148">
        <v>0</v>
      </c>
      <c r="Y221" s="148">
        <v>0</v>
      </c>
      <c r="Z221" s="148">
        <v>0</v>
      </c>
      <c r="AA221" s="148">
        <v>0</v>
      </c>
      <c r="AB221" s="148">
        <v>0</v>
      </c>
      <c r="AC221" s="148">
        <v>1</v>
      </c>
      <c r="AD221" s="148">
        <v>0</v>
      </c>
      <c r="AE221" s="148">
        <v>0</v>
      </c>
      <c r="AF221" s="148">
        <v>0</v>
      </c>
      <c r="AG221" s="148">
        <v>2</v>
      </c>
      <c r="AH221" s="148">
        <v>0</v>
      </c>
      <c r="AI221" s="148">
        <v>0</v>
      </c>
      <c r="AJ221" s="148">
        <v>0</v>
      </c>
      <c r="AK221" s="148">
        <v>0</v>
      </c>
      <c r="AL221" s="148">
        <v>0</v>
      </c>
      <c r="AM221" s="148">
        <v>0</v>
      </c>
      <c r="AN221" s="148">
        <v>0</v>
      </c>
      <c r="AO221" s="148">
        <v>0</v>
      </c>
      <c r="AP221" s="148">
        <v>1</v>
      </c>
    </row>
    <row r="222" spans="1:42" ht="15.6" x14ac:dyDescent="0.3">
      <c r="A222" s="173" t="s">
        <v>609</v>
      </c>
      <c r="B222" s="172">
        <v>1</v>
      </c>
      <c r="C222" s="148">
        <v>0</v>
      </c>
      <c r="D222" s="148">
        <v>0</v>
      </c>
      <c r="E222" s="148">
        <v>0</v>
      </c>
      <c r="F222" s="148">
        <v>0</v>
      </c>
      <c r="G222" s="148">
        <v>0</v>
      </c>
      <c r="H222" s="148">
        <v>0</v>
      </c>
      <c r="I222" s="148">
        <v>0</v>
      </c>
      <c r="J222" s="148">
        <v>0</v>
      </c>
      <c r="K222" s="148">
        <v>0</v>
      </c>
      <c r="L222" s="148">
        <v>0</v>
      </c>
      <c r="M222" s="148">
        <v>0</v>
      </c>
      <c r="N222" s="148">
        <v>0</v>
      </c>
      <c r="O222" s="148">
        <v>0</v>
      </c>
      <c r="P222" s="148">
        <v>0</v>
      </c>
      <c r="Q222" s="148">
        <v>0</v>
      </c>
      <c r="R222" s="148">
        <v>0</v>
      </c>
      <c r="S222" s="148">
        <v>1</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row>
    <row r="223" spans="1:42" ht="15.6" x14ac:dyDescent="0.3">
      <c r="A223" s="173" t="s">
        <v>749</v>
      </c>
      <c r="B223" s="172">
        <v>0</v>
      </c>
      <c r="C223" s="148">
        <v>0</v>
      </c>
      <c r="D223" s="148">
        <v>0</v>
      </c>
      <c r="E223" s="148">
        <v>0</v>
      </c>
      <c r="F223" s="148">
        <v>0</v>
      </c>
      <c r="G223" s="148">
        <v>0</v>
      </c>
      <c r="H223" s="148">
        <v>0</v>
      </c>
      <c r="I223" s="148">
        <v>0</v>
      </c>
      <c r="J223" s="148">
        <v>0</v>
      </c>
      <c r="K223" s="148">
        <v>0</v>
      </c>
      <c r="L223" s="148">
        <v>0</v>
      </c>
      <c r="M223" s="148">
        <v>0</v>
      </c>
      <c r="N223" s="148">
        <v>0</v>
      </c>
      <c r="O223" s="148">
        <v>0</v>
      </c>
      <c r="P223" s="148">
        <v>0</v>
      </c>
      <c r="Q223" s="148">
        <v>0</v>
      </c>
      <c r="R223" s="148">
        <v>0</v>
      </c>
      <c r="S223" s="148">
        <v>0</v>
      </c>
      <c r="T223" s="148">
        <v>0</v>
      </c>
      <c r="U223" s="148">
        <v>0</v>
      </c>
      <c r="V223" s="148">
        <v>0</v>
      </c>
      <c r="W223" s="148">
        <v>0</v>
      </c>
      <c r="X223" s="148">
        <v>0</v>
      </c>
      <c r="Y223" s="148">
        <v>0</v>
      </c>
      <c r="Z223" s="148">
        <v>0</v>
      </c>
      <c r="AA223" s="148">
        <v>0</v>
      </c>
      <c r="AB223" s="148">
        <v>0</v>
      </c>
      <c r="AC223" s="148">
        <v>0</v>
      </c>
      <c r="AD223" s="148">
        <v>0</v>
      </c>
      <c r="AE223" s="148">
        <v>0</v>
      </c>
      <c r="AF223" s="148">
        <v>0</v>
      </c>
      <c r="AG223" s="148">
        <v>0</v>
      </c>
      <c r="AH223" s="148">
        <v>0</v>
      </c>
      <c r="AI223" s="148">
        <v>0</v>
      </c>
      <c r="AJ223" s="148">
        <v>0</v>
      </c>
      <c r="AK223" s="148">
        <v>0</v>
      </c>
      <c r="AL223" s="148">
        <v>0</v>
      </c>
      <c r="AM223" s="148">
        <v>0</v>
      </c>
      <c r="AN223" s="148">
        <v>0</v>
      </c>
      <c r="AO223" s="148">
        <v>0</v>
      </c>
      <c r="AP223" s="148">
        <v>0</v>
      </c>
    </row>
    <row r="224" spans="1:42" ht="15.6" x14ac:dyDescent="0.3">
      <c r="A224" s="173" t="s">
        <v>591</v>
      </c>
      <c r="B224" s="172">
        <v>0</v>
      </c>
      <c r="C224" s="148">
        <v>0</v>
      </c>
      <c r="D224" s="148">
        <v>0</v>
      </c>
      <c r="E224" s="148">
        <v>0</v>
      </c>
      <c r="F224" s="148">
        <v>0</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row>
    <row r="225" spans="1:42" ht="15.6" x14ac:dyDescent="0.3">
      <c r="A225" s="173" t="s">
        <v>592</v>
      </c>
      <c r="B225" s="172">
        <v>1</v>
      </c>
      <c r="C225" s="148">
        <v>0</v>
      </c>
      <c r="D225" s="148">
        <v>0</v>
      </c>
      <c r="E225" s="148">
        <v>0</v>
      </c>
      <c r="F225" s="148">
        <v>0</v>
      </c>
      <c r="G225" s="148">
        <v>0</v>
      </c>
      <c r="H225" s="148">
        <v>0</v>
      </c>
      <c r="I225" s="148">
        <v>0</v>
      </c>
      <c r="J225" s="148">
        <v>0</v>
      </c>
      <c r="K225" s="148">
        <v>0</v>
      </c>
      <c r="L225" s="148">
        <v>0</v>
      </c>
      <c r="M225" s="148">
        <v>0</v>
      </c>
      <c r="N225" s="148">
        <v>0</v>
      </c>
      <c r="O225" s="148">
        <v>0</v>
      </c>
      <c r="P225" s="148">
        <v>0</v>
      </c>
      <c r="Q225" s="148">
        <v>0</v>
      </c>
      <c r="R225" s="148">
        <v>0</v>
      </c>
      <c r="S225" s="148">
        <v>1</v>
      </c>
      <c r="T225" s="148">
        <v>0</v>
      </c>
      <c r="U225" s="148">
        <v>0</v>
      </c>
      <c r="V225" s="148">
        <v>0</v>
      </c>
      <c r="W225" s="148">
        <v>0</v>
      </c>
      <c r="X225" s="148">
        <v>0</v>
      </c>
      <c r="Y225" s="148">
        <v>0</v>
      </c>
      <c r="Z225" s="148">
        <v>0</v>
      </c>
      <c r="AA225" s="148">
        <v>0</v>
      </c>
      <c r="AB225" s="148">
        <v>0</v>
      </c>
      <c r="AC225" s="148">
        <v>0</v>
      </c>
      <c r="AD225" s="148">
        <v>0</v>
      </c>
      <c r="AE225" s="148">
        <v>0</v>
      </c>
      <c r="AF225" s="148">
        <v>0</v>
      </c>
      <c r="AG225" s="148">
        <v>0</v>
      </c>
      <c r="AH225" s="148">
        <v>0</v>
      </c>
      <c r="AI225" s="148">
        <v>0</v>
      </c>
      <c r="AJ225" s="148">
        <v>0</v>
      </c>
      <c r="AK225" s="148">
        <v>0</v>
      </c>
      <c r="AL225" s="148">
        <v>0</v>
      </c>
      <c r="AM225" s="148">
        <v>0</v>
      </c>
      <c r="AN225" s="148">
        <v>0</v>
      </c>
      <c r="AO225" s="148">
        <v>0</v>
      </c>
      <c r="AP225" s="148">
        <v>0</v>
      </c>
    </row>
    <row r="226" spans="1:42" ht="15.6" x14ac:dyDescent="0.3">
      <c r="A226" s="173" t="s">
        <v>750</v>
      </c>
      <c r="B226" s="172">
        <v>2</v>
      </c>
      <c r="C226" s="148">
        <v>0</v>
      </c>
      <c r="D226" s="148">
        <v>0</v>
      </c>
      <c r="E226" s="148">
        <v>0</v>
      </c>
      <c r="F226" s="148">
        <v>0</v>
      </c>
      <c r="G226" s="148">
        <v>0</v>
      </c>
      <c r="H226" s="148">
        <v>0</v>
      </c>
      <c r="I226" s="148">
        <v>0</v>
      </c>
      <c r="J226" s="148">
        <v>0</v>
      </c>
      <c r="K226" s="148">
        <v>0</v>
      </c>
      <c r="L226" s="148">
        <v>0</v>
      </c>
      <c r="M226" s="148">
        <v>0</v>
      </c>
      <c r="N226" s="148">
        <v>0</v>
      </c>
      <c r="O226" s="148">
        <v>0</v>
      </c>
      <c r="P226" s="148">
        <v>0</v>
      </c>
      <c r="Q226" s="148">
        <v>0</v>
      </c>
      <c r="R226" s="148">
        <v>0</v>
      </c>
      <c r="S226" s="148">
        <v>0</v>
      </c>
      <c r="T226" s="148">
        <v>1</v>
      </c>
      <c r="U226" s="148">
        <v>0</v>
      </c>
      <c r="V226" s="148">
        <v>0</v>
      </c>
      <c r="W226" s="148">
        <v>0</v>
      </c>
      <c r="X226" s="148">
        <v>0</v>
      </c>
      <c r="Y226" s="148">
        <v>0</v>
      </c>
      <c r="Z226" s="148">
        <v>0</v>
      </c>
      <c r="AA226" s="148">
        <v>0</v>
      </c>
      <c r="AB226" s="148">
        <v>0</v>
      </c>
      <c r="AC226" s="148">
        <v>1</v>
      </c>
      <c r="AD226" s="148">
        <v>0</v>
      </c>
      <c r="AE226" s="148">
        <v>0</v>
      </c>
      <c r="AF226" s="148">
        <v>0</v>
      </c>
      <c r="AG226" s="148">
        <v>0</v>
      </c>
      <c r="AH226" s="148">
        <v>0</v>
      </c>
      <c r="AI226" s="148">
        <v>0</v>
      </c>
      <c r="AJ226" s="148">
        <v>0</v>
      </c>
      <c r="AK226" s="148">
        <v>0</v>
      </c>
      <c r="AL226" s="148">
        <v>0</v>
      </c>
      <c r="AM226" s="148">
        <v>0</v>
      </c>
      <c r="AN226" s="148">
        <v>0</v>
      </c>
      <c r="AO226" s="148">
        <v>0</v>
      </c>
      <c r="AP226" s="148">
        <v>0</v>
      </c>
    </row>
    <row r="227" spans="1:42" ht="15.6" x14ac:dyDescent="0.3">
      <c r="A227" s="173" t="s">
        <v>529</v>
      </c>
      <c r="B227" s="172">
        <v>1</v>
      </c>
      <c r="C227" s="148">
        <v>0</v>
      </c>
      <c r="D227" s="148">
        <v>0</v>
      </c>
      <c r="E227" s="148">
        <v>0</v>
      </c>
      <c r="F227" s="148">
        <v>0</v>
      </c>
      <c r="G227" s="148">
        <v>0</v>
      </c>
      <c r="H227" s="148">
        <v>0</v>
      </c>
      <c r="I227" s="148">
        <v>0</v>
      </c>
      <c r="J227" s="148">
        <v>0</v>
      </c>
      <c r="K227" s="148">
        <v>0</v>
      </c>
      <c r="L227" s="148">
        <v>0</v>
      </c>
      <c r="M227" s="148">
        <v>0</v>
      </c>
      <c r="N227" s="148">
        <v>0</v>
      </c>
      <c r="O227" s="148">
        <v>0</v>
      </c>
      <c r="P227" s="148">
        <v>0</v>
      </c>
      <c r="Q227" s="148">
        <v>0</v>
      </c>
      <c r="R227" s="148">
        <v>0</v>
      </c>
      <c r="S227" s="148">
        <v>1</v>
      </c>
      <c r="T227" s="148">
        <v>0</v>
      </c>
      <c r="U227" s="148">
        <v>0</v>
      </c>
      <c r="V227" s="148">
        <v>0</v>
      </c>
      <c r="W227" s="148">
        <v>0</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row>
    <row r="228" spans="1:42" ht="15.6" x14ac:dyDescent="0.3">
      <c r="A228" s="173" t="s">
        <v>751</v>
      </c>
      <c r="B228" s="172">
        <v>0</v>
      </c>
      <c r="C228" s="148">
        <v>0</v>
      </c>
      <c r="D228" s="148">
        <v>0</v>
      </c>
      <c r="E228" s="148">
        <v>0</v>
      </c>
      <c r="F228" s="148">
        <v>0</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row>
    <row r="229" spans="1:42" ht="15.6" x14ac:dyDescent="0.3">
      <c r="A229" s="173" t="s">
        <v>530</v>
      </c>
      <c r="B229" s="172">
        <v>0</v>
      </c>
      <c r="C229" s="148">
        <v>0</v>
      </c>
      <c r="D229" s="148">
        <v>0</v>
      </c>
      <c r="E229" s="148">
        <v>0</v>
      </c>
      <c r="F229" s="148">
        <v>0</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row>
    <row r="230" spans="1:42" ht="15.6" x14ac:dyDescent="0.3">
      <c r="A230" s="173" t="s">
        <v>510</v>
      </c>
      <c r="B230" s="172">
        <v>17</v>
      </c>
      <c r="C230" s="148">
        <v>0</v>
      </c>
      <c r="D230" s="148">
        <v>0</v>
      </c>
      <c r="E230" s="148">
        <v>0</v>
      </c>
      <c r="F230" s="148">
        <v>0</v>
      </c>
      <c r="G230" s="148">
        <v>0</v>
      </c>
      <c r="H230" s="148">
        <v>2</v>
      </c>
      <c r="I230" s="148">
        <v>0</v>
      </c>
      <c r="J230" s="148">
        <v>0</v>
      </c>
      <c r="K230" s="148">
        <v>0</v>
      </c>
      <c r="L230" s="148">
        <v>0</v>
      </c>
      <c r="M230" s="148">
        <v>0</v>
      </c>
      <c r="N230" s="148">
        <v>0</v>
      </c>
      <c r="O230" s="148">
        <v>0</v>
      </c>
      <c r="P230" s="148">
        <v>0</v>
      </c>
      <c r="Q230" s="148">
        <v>0</v>
      </c>
      <c r="R230" s="148">
        <v>0</v>
      </c>
      <c r="S230" s="148">
        <v>4</v>
      </c>
      <c r="T230" s="148">
        <v>0</v>
      </c>
      <c r="U230" s="148">
        <v>0</v>
      </c>
      <c r="V230" s="148">
        <v>0</v>
      </c>
      <c r="W230" s="148">
        <v>0</v>
      </c>
      <c r="X230" s="148">
        <v>0</v>
      </c>
      <c r="Y230" s="148">
        <v>0</v>
      </c>
      <c r="Z230" s="148">
        <v>0</v>
      </c>
      <c r="AA230" s="148">
        <v>0</v>
      </c>
      <c r="AB230" s="148">
        <v>0</v>
      </c>
      <c r="AC230" s="148">
        <v>6</v>
      </c>
      <c r="AD230" s="148">
        <v>0</v>
      </c>
      <c r="AE230" s="148">
        <v>1</v>
      </c>
      <c r="AF230" s="148">
        <v>0</v>
      </c>
      <c r="AG230" s="148">
        <v>3</v>
      </c>
      <c r="AH230" s="148">
        <v>0</v>
      </c>
      <c r="AI230" s="148">
        <v>0</v>
      </c>
      <c r="AJ230" s="148">
        <v>0</v>
      </c>
      <c r="AK230" s="148">
        <v>0</v>
      </c>
      <c r="AL230" s="148">
        <v>0</v>
      </c>
      <c r="AM230" s="148">
        <v>0</v>
      </c>
      <c r="AN230" s="148">
        <v>0</v>
      </c>
      <c r="AO230" s="148">
        <v>1</v>
      </c>
      <c r="AP230" s="148">
        <v>0</v>
      </c>
    </row>
    <row r="231" spans="1:42" ht="15.6" x14ac:dyDescent="0.3">
      <c r="A231" s="173" t="s">
        <v>523</v>
      </c>
      <c r="B231" s="172">
        <v>7</v>
      </c>
      <c r="C231" s="148">
        <v>0</v>
      </c>
      <c r="D231" s="148">
        <v>0</v>
      </c>
      <c r="E231" s="148">
        <v>1</v>
      </c>
      <c r="F231" s="148">
        <v>0</v>
      </c>
      <c r="G231" s="148">
        <v>0</v>
      </c>
      <c r="H231" s="148">
        <v>0</v>
      </c>
      <c r="I231" s="148">
        <v>0</v>
      </c>
      <c r="J231" s="148">
        <v>0</v>
      </c>
      <c r="K231" s="148">
        <v>0</v>
      </c>
      <c r="L231" s="148">
        <v>0</v>
      </c>
      <c r="M231" s="148">
        <v>0</v>
      </c>
      <c r="N231" s="148">
        <v>0</v>
      </c>
      <c r="O231" s="148">
        <v>0</v>
      </c>
      <c r="P231" s="148">
        <v>0</v>
      </c>
      <c r="Q231" s="148">
        <v>0</v>
      </c>
      <c r="R231" s="148">
        <v>0</v>
      </c>
      <c r="S231" s="148">
        <v>2</v>
      </c>
      <c r="T231" s="148">
        <v>0</v>
      </c>
      <c r="U231" s="148">
        <v>0</v>
      </c>
      <c r="V231" s="148">
        <v>0</v>
      </c>
      <c r="W231" s="148">
        <v>0</v>
      </c>
      <c r="X231" s="148">
        <v>0</v>
      </c>
      <c r="Y231" s="148">
        <v>0</v>
      </c>
      <c r="Z231" s="148">
        <v>0</v>
      </c>
      <c r="AA231" s="148">
        <v>0</v>
      </c>
      <c r="AB231" s="148">
        <v>0</v>
      </c>
      <c r="AC231" s="148">
        <v>1</v>
      </c>
      <c r="AD231" s="148">
        <v>0</v>
      </c>
      <c r="AE231" s="148">
        <v>0</v>
      </c>
      <c r="AF231" s="148">
        <v>0</v>
      </c>
      <c r="AG231" s="148">
        <v>1</v>
      </c>
      <c r="AH231" s="148">
        <v>0</v>
      </c>
      <c r="AI231" s="148">
        <v>0</v>
      </c>
      <c r="AJ231" s="148">
        <v>1</v>
      </c>
      <c r="AK231" s="148">
        <v>0</v>
      </c>
      <c r="AL231" s="148">
        <v>0</v>
      </c>
      <c r="AM231" s="148">
        <v>0</v>
      </c>
      <c r="AN231" s="148">
        <v>0</v>
      </c>
      <c r="AO231" s="148">
        <v>1</v>
      </c>
      <c r="AP231" s="148">
        <v>0</v>
      </c>
    </row>
    <row r="232" spans="1:42" ht="15.6" x14ac:dyDescent="0.3">
      <c r="A232" s="173" t="s">
        <v>752</v>
      </c>
      <c r="B232" s="172">
        <v>0</v>
      </c>
      <c r="C232" s="148">
        <v>0</v>
      </c>
      <c r="D232" s="148">
        <v>0</v>
      </c>
      <c r="E232" s="148">
        <v>0</v>
      </c>
      <c r="F232" s="148">
        <v>0</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row>
    <row r="233" spans="1:42" ht="15.6" x14ac:dyDescent="0.3">
      <c r="A233" s="173" t="s">
        <v>520</v>
      </c>
      <c r="B233" s="172">
        <v>2</v>
      </c>
      <c r="C233" s="148">
        <v>0</v>
      </c>
      <c r="D233" s="148">
        <v>0</v>
      </c>
      <c r="E233" s="148">
        <v>0</v>
      </c>
      <c r="F233" s="148">
        <v>0</v>
      </c>
      <c r="G233" s="148">
        <v>0</v>
      </c>
      <c r="H233" s="148">
        <v>0</v>
      </c>
      <c r="I233" s="148">
        <v>0</v>
      </c>
      <c r="J233" s="148">
        <v>0</v>
      </c>
      <c r="K233" s="148">
        <v>0</v>
      </c>
      <c r="L233" s="148">
        <v>0</v>
      </c>
      <c r="M233" s="148">
        <v>0</v>
      </c>
      <c r="N233" s="148">
        <v>0</v>
      </c>
      <c r="O233" s="148">
        <v>0</v>
      </c>
      <c r="P233" s="148">
        <v>0</v>
      </c>
      <c r="Q233" s="148">
        <v>0</v>
      </c>
      <c r="R233" s="148">
        <v>0</v>
      </c>
      <c r="S233" s="148">
        <v>0</v>
      </c>
      <c r="T233" s="148">
        <v>0</v>
      </c>
      <c r="U233" s="148">
        <v>0</v>
      </c>
      <c r="V233" s="148">
        <v>0</v>
      </c>
      <c r="W233" s="148">
        <v>0</v>
      </c>
      <c r="X233" s="148">
        <v>0</v>
      </c>
      <c r="Y233" s="148">
        <v>0</v>
      </c>
      <c r="Z233" s="148">
        <v>0</v>
      </c>
      <c r="AA233" s="148">
        <v>0</v>
      </c>
      <c r="AB233" s="148">
        <v>0</v>
      </c>
      <c r="AC233" s="148">
        <v>0</v>
      </c>
      <c r="AD233" s="148">
        <v>0</v>
      </c>
      <c r="AE233" s="148">
        <v>0</v>
      </c>
      <c r="AF233" s="148">
        <v>0</v>
      </c>
      <c r="AG233" s="148">
        <v>1</v>
      </c>
      <c r="AH233" s="148">
        <v>1</v>
      </c>
      <c r="AI233" s="148">
        <v>0</v>
      </c>
      <c r="AJ233" s="148">
        <v>0</v>
      </c>
      <c r="AK233" s="148">
        <v>0</v>
      </c>
      <c r="AL233" s="148">
        <v>0</v>
      </c>
      <c r="AM233" s="148">
        <v>0</v>
      </c>
      <c r="AN233" s="148">
        <v>0</v>
      </c>
      <c r="AO233" s="148">
        <v>0</v>
      </c>
      <c r="AP233" s="148">
        <v>0</v>
      </c>
    </row>
    <row r="234" spans="1:42" ht="15.6" x14ac:dyDescent="0.3">
      <c r="A234" s="173" t="s">
        <v>621</v>
      </c>
      <c r="B234" s="172">
        <v>0</v>
      </c>
      <c r="C234" s="148">
        <v>0</v>
      </c>
      <c r="D234" s="148">
        <v>0</v>
      </c>
      <c r="E234" s="148">
        <v>0</v>
      </c>
      <c r="F234" s="148">
        <v>0</v>
      </c>
      <c r="G234" s="148">
        <v>0</v>
      </c>
      <c r="H234" s="148">
        <v>0</v>
      </c>
      <c r="I234" s="148">
        <v>0</v>
      </c>
      <c r="J234" s="148">
        <v>0</v>
      </c>
      <c r="K234" s="148">
        <v>0</v>
      </c>
      <c r="L234" s="148">
        <v>0</v>
      </c>
      <c r="M234" s="148">
        <v>0</v>
      </c>
      <c r="N234" s="148">
        <v>0</v>
      </c>
      <c r="O234" s="148">
        <v>0</v>
      </c>
      <c r="P234" s="148">
        <v>0</v>
      </c>
      <c r="Q234" s="148">
        <v>0</v>
      </c>
      <c r="R234" s="148">
        <v>0</v>
      </c>
      <c r="S234" s="148">
        <v>0</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0</v>
      </c>
      <c r="AO234" s="148">
        <v>0</v>
      </c>
      <c r="AP234" s="148">
        <v>0</v>
      </c>
    </row>
    <row r="235" spans="1:42" ht="15.6" x14ac:dyDescent="0.3">
      <c r="A235" s="173" t="s">
        <v>501</v>
      </c>
      <c r="B235" s="172">
        <v>18</v>
      </c>
      <c r="C235" s="148">
        <v>0</v>
      </c>
      <c r="D235" s="148">
        <v>0</v>
      </c>
      <c r="E235" s="148">
        <v>1</v>
      </c>
      <c r="F235" s="148">
        <v>0</v>
      </c>
      <c r="G235" s="148">
        <v>0</v>
      </c>
      <c r="H235" s="148">
        <v>0</v>
      </c>
      <c r="I235" s="148">
        <v>0</v>
      </c>
      <c r="J235" s="148">
        <v>0</v>
      </c>
      <c r="K235" s="148">
        <v>0</v>
      </c>
      <c r="L235" s="148">
        <v>0</v>
      </c>
      <c r="M235" s="148">
        <v>0</v>
      </c>
      <c r="N235" s="148">
        <v>0</v>
      </c>
      <c r="O235" s="148">
        <v>0</v>
      </c>
      <c r="P235" s="148">
        <v>0</v>
      </c>
      <c r="Q235" s="148">
        <v>3</v>
      </c>
      <c r="R235" s="148">
        <v>0</v>
      </c>
      <c r="S235" s="148">
        <v>3</v>
      </c>
      <c r="T235" s="148">
        <v>1</v>
      </c>
      <c r="U235" s="148">
        <v>0</v>
      </c>
      <c r="V235" s="148">
        <v>0</v>
      </c>
      <c r="W235" s="148">
        <v>0</v>
      </c>
      <c r="X235" s="148">
        <v>0</v>
      </c>
      <c r="Y235" s="148">
        <v>0</v>
      </c>
      <c r="Z235" s="148">
        <v>0</v>
      </c>
      <c r="AA235" s="148">
        <v>0</v>
      </c>
      <c r="AB235" s="148">
        <v>0</v>
      </c>
      <c r="AC235" s="148">
        <v>5</v>
      </c>
      <c r="AD235" s="148">
        <v>0</v>
      </c>
      <c r="AE235" s="148">
        <v>1</v>
      </c>
      <c r="AF235" s="148">
        <v>0</v>
      </c>
      <c r="AG235" s="148">
        <v>1</v>
      </c>
      <c r="AH235" s="148">
        <v>1</v>
      </c>
      <c r="AI235" s="148">
        <v>0</v>
      </c>
      <c r="AJ235" s="148">
        <v>1</v>
      </c>
      <c r="AK235" s="148">
        <v>0</v>
      </c>
      <c r="AL235" s="148">
        <v>0</v>
      </c>
      <c r="AM235" s="148">
        <v>1</v>
      </c>
      <c r="AN235" s="148">
        <v>0</v>
      </c>
      <c r="AO235" s="148">
        <v>0</v>
      </c>
      <c r="AP235" s="148">
        <v>0</v>
      </c>
    </row>
    <row r="236" spans="1:42" ht="15.6" x14ac:dyDescent="0.3">
      <c r="A236" s="173" t="s">
        <v>593</v>
      </c>
      <c r="B236" s="172">
        <v>0</v>
      </c>
      <c r="C236" s="148">
        <v>0</v>
      </c>
      <c r="D236" s="148">
        <v>0</v>
      </c>
      <c r="E236" s="148">
        <v>0</v>
      </c>
      <c r="F236" s="148">
        <v>0</v>
      </c>
      <c r="G236" s="148">
        <v>0</v>
      </c>
      <c r="H236" s="148">
        <v>0</v>
      </c>
      <c r="I236" s="148">
        <v>0</v>
      </c>
      <c r="J236" s="148">
        <v>0</v>
      </c>
      <c r="K236" s="148">
        <v>0</v>
      </c>
      <c r="L236" s="148">
        <v>0</v>
      </c>
      <c r="M236" s="148">
        <v>0</v>
      </c>
      <c r="N236" s="148">
        <v>0</v>
      </c>
      <c r="O236" s="148">
        <v>0</v>
      </c>
      <c r="P236" s="148">
        <v>0</v>
      </c>
      <c r="Q236" s="148">
        <v>0</v>
      </c>
      <c r="R236" s="148">
        <v>0</v>
      </c>
      <c r="S236" s="148">
        <v>0</v>
      </c>
      <c r="T236" s="148">
        <v>0</v>
      </c>
      <c r="U236" s="148">
        <v>0</v>
      </c>
      <c r="V236" s="148">
        <v>0</v>
      </c>
      <c r="W236" s="148">
        <v>0</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row>
    <row r="237" spans="1:42" ht="15.6" x14ac:dyDescent="0.3">
      <c r="A237" s="173" t="s">
        <v>826</v>
      </c>
      <c r="B237" s="172">
        <v>0</v>
      </c>
      <c r="C237" s="148">
        <v>0</v>
      </c>
      <c r="D237" s="148">
        <v>0</v>
      </c>
      <c r="E237" s="148">
        <v>0</v>
      </c>
      <c r="F237" s="148">
        <v>0</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row>
    <row r="238" spans="1:42" ht="15.6" x14ac:dyDescent="0.3">
      <c r="A238" s="173" t="s">
        <v>753</v>
      </c>
      <c r="B238" s="172">
        <v>10</v>
      </c>
      <c r="C238" s="148">
        <v>0</v>
      </c>
      <c r="D238" s="148">
        <v>0</v>
      </c>
      <c r="E238" s="148">
        <v>0</v>
      </c>
      <c r="F238" s="148">
        <v>0</v>
      </c>
      <c r="G238" s="148">
        <v>0</v>
      </c>
      <c r="H238" s="148">
        <v>2</v>
      </c>
      <c r="I238" s="148">
        <v>0</v>
      </c>
      <c r="J238" s="148">
        <v>0</v>
      </c>
      <c r="K238" s="148">
        <v>0</v>
      </c>
      <c r="L238" s="148">
        <v>0</v>
      </c>
      <c r="M238" s="148">
        <v>0</v>
      </c>
      <c r="N238" s="148">
        <v>0</v>
      </c>
      <c r="O238" s="148">
        <v>0</v>
      </c>
      <c r="P238" s="148">
        <v>0</v>
      </c>
      <c r="Q238" s="148">
        <v>0</v>
      </c>
      <c r="R238" s="148">
        <v>0</v>
      </c>
      <c r="S238" s="148">
        <v>6</v>
      </c>
      <c r="T238" s="148">
        <v>0</v>
      </c>
      <c r="U238" s="148">
        <v>0</v>
      </c>
      <c r="V238" s="148">
        <v>0</v>
      </c>
      <c r="W238" s="148">
        <v>0</v>
      </c>
      <c r="X238" s="148">
        <v>0</v>
      </c>
      <c r="Y238" s="148">
        <v>0</v>
      </c>
      <c r="Z238" s="148">
        <v>0</v>
      </c>
      <c r="AA238" s="148">
        <v>0</v>
      </c>
      <c r="AB238" s="148">
        <v>0</v>
      </c>
      <c r="AC238" s="148">
        <v>1</v>
      </c>
      <c r="AD238" s="148">
        <v>0</v>
      </c>
      <c r="AE238" s="148">
        <v>0</v>
      </c>
      <c r="AF238" s="148">
        <v>0</v>
      </c>
      <c r="AG238" s="148">
        <v>0</v>
      </c>
      <c r="AH238" s="148">
        <v>1</v>
      </c>
      <c r="AI238" s="148">
        <v>0</v>
      </c>
      <c r="AJ238" s="148">
        <v>0</v>
      </c>
      <c r="AK238" s="148">
        <v>0</v>
      </c>
      <c r="AL238" s="148">
        <v>0</v>
      </c>
      <c r="AM238" s="148">
        <v>0</v>
      </c>
      <c r="AN238" s="148">
        <v>0</v>
      </c>
      <c r="AO238" s="148">
        <v>0</v>
      </c>
      <c r="AP238" s="148">
        <v>0</v>
      </c>
    </row>
    <row r="239" spans="1:42" ht="15.6" x14ac:dyDescent="0.3">
      <c r="A239" s="173" t="s">
        <v>754</v>
      </c>
      <c r="B239" s="172">
        <v>0</v>
      </c>
      <c r="C239" s="148">
        <v>0</v>
      </c>
      <c r="D239" s="148">
        <v>0</v>
      </c>
      <c r="E239" s="148">
        <v>0</v>
      </c>
      <c r="F239" s="148">
        <v>0</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row>
    <row r="240" spans="1:42" ht="15.6" x14ac:dyDescent="0.3">
      <c r="A240" s="173" t="s">
        <v>495</v>
      </c>
      <c r="B240" s="172">
        <v>19</v>
      </c>
      <c r="C240" s="148">
        <v>0</v>
      </c>
      <c r="D240" s="148">
        <v>0</v>
      </c>
      <c r="E240" s="148">
        <v>0</v>
      </c>
      <c r="F240" s="148">
        <v>0</v>
      </c>
      <c r="G240" s="148">
        <v>0</v>
      </c>
      <c r="H240" s="148">
        <v>2</v>
      </c>
      <c r="I240" s="148">
        <v>0</v>
      </c>
      <c r="J240" s="148">
        <v>0</v>
      </c>
      <c r="K240" s="148">
        <v>0</v>
      </c>
      <c r="L240" s="148">
        <v>0</v>
      </c>
      <c r="M240" s="148">
        <v>0</v>
      </c>
      <c r="N240" s="148">
        <v>0</v>
      </c>
      <c r="O240" s="148">
        <v>0</v>
      </c>
      <c r="P240" s="148">
        <v>0</v>
      </c>
      <c r="Q240" s="148">
        <v>0</v>
      </c>
      <c r="R240" s="148">
        <v>0</v>
      </c>
      <c r="S240" s="148">
        <v>13</v>
      </c>
      <c r="T240" s="148">
        <v>0</v>
      </c>
      <c r="U240" s="148">
        <v>0</v>
      </c>
      <c r="V240" s="148">
        <v>0</v>
      </c>
      <c r="W240" s="148">
        <v>0</v>
      </c>
      <c r="X240" s="148">
        <v>0</v>
      </c>
      <c r="Y240" s="148">
        <v>0</v>
      </c>
      <c r="Z240" s="148">
        <v>0</v>
      </c>
      <c r="AA240" s="148">
        <v>0</v>
      </c>
      <c r="AB240" s="148">
        <v>0</v>
      </c>
      <c r="AC240" s="148">
        <v>1</v>
      </c>
      <c r="AD240" s="148">
        <v>0</v>
      </c>
      <c r="AE240" s="148">
        <v>0</v>
      </c>
      <c r="AF240" s="148">
        <v>0</v>
      </c>
      <c r="AG240" s="148">
        <v>1</v>
      </c>
      <c r="AH240" s="148">
        <v>0</v>
      </c>
      <c r="AI240" s="148">
        <v>0</v>
      </c>
      <c r="AJ240" s="148">
        <v>0</v>
      </c>
      <c r="AK240" s="148">
        <v>0</v>
      </c>
      <c r="AL240" s="148">
        <v>0</v>
      </c>
      <c r="AM240" s="148">
        <v>0</v>
      </c>
      <c r="AN240" s="148">
        <v>0</v>
      </c>
      <c r="AO240" s="148">
        <v>0</v>
      </c>
      <c r="AP240" s="148">
        <v>2</v>
      </c>
    </row>
    <row r="241" spans="1:42" ht="15.6" x14ac:dyDescent="0.3">
      <c r="A241" s="173" t="s">
        <v>755</v>
      </c>
      <c r="B241" s="172">
        <v>208</v>
      </c>
      <c r="C241" s="148">
        <v>0</v>
      </c>
      <c r="D241" s="148">
        <v>0</v>
      </c>
      <c r="E241" s="148">
        <v>0</v>
      </c>
      <c r="F241" s="148">
        <v>0</v>
      </c>
      <c r="G241" s="148">
        <v>0</v>
      </c>
      <c r="H241" s="148">
        <v>25</v>
      </c>
      <c r="I241" s="148">
        <v>0</v>
      </c>
      <c r="J241" s="148">
        <v>0</v>
      </c>
      <c r="K241" s="148">
        <v>0</v>
      </c>
      <c r="L241" s="148">
        <v>0</v>
      </c>
      <c r="M241" s="148">
        <v>1</v>
      </c>
      <c r="N241" s="148">
        <v>0</v>
      </c>
      <c r="O241" s="148">
        <v>0</v>
      </c>
      <c r="P241" s="148">
        <v>0</v>
      </c>
      <c r="Q241" s="148">
        <v>0</v>
      </c>
      <c r="R241" s="148">
        <v>0</v>
      </c>
      <c r="S241" s="148">
        <v>126</v>
      </c>
      <c r="T241" s="148">
        <v>0</v>
      </c>
      <c r="U241" s="148">
        <v>0</v>
      </c>
      <c r="V241" s="148">
        <v>0</v>
      </c>
      <c r="W241" s="148">
        <v>0</v>
      </c>
      <c r="X241" s="148">
        <v>0</v>
      </c>
      <c r="Y241" s="148">
        <v>0</v>
      </c>
      <c r="Z241" s="148">
        <v>0</v>
      </c>
      <c r="AA241" s="148">
        <v>0</v>
      </c>
      <c r="AB241" s="148">
        <v>0</v>
      </c>
      <c r="AC241" s="148">
        <v>9</v>
      </c>
      <c r="AD241" s="148">
        <v>0</v>
      </c>
      <c r="AE241" s="148">
        <v>1</v>
      </c>
      <c r="AF241" s="148">
        <v>0</v>
      </c>
      <c r="AG241" s="148">
        <v>28</v>
      </c>
      <c r="AH241" s="148">
        <v>8</v>
      </c>
      <c r="AI241" s="148">
        <v>0</v>
      </c>
      <c r="AJ241" s="148">
        <v>1</v>
      </c>
      <c r="AK241" s="148">
        <v>0</v>
      </c>
      <c r="AL241" s="148">
        <v>0</v>
      </c>
      <c r="AM241" s="148">
        <v>6</v>
      </c>
      <c r="AN241" s="148">
        <v>0</v>
      </c>
      <c r="AO241" s="148">
        <v>0</v>
      </c>
      <c r="AP241" s="148">
        <v>3</v>
      </c>
    </row>
    <row r="242" spans="1:42" ht="15.6" x14ac:dyDescent="0.3">
      <c r="A242" s="173" t="s">
        <v>563</v>
      </c>
      <c r="B242" s="172">
        <v>0</v>
      </c>
      <c r="C242" s="148">
        <v>0</v>
      </c>
      <c r="D242" s="148">
        <v>0</v>
      </c>
      <c r="E242" s="148">
        <v>0</v>
      </c>
      <c r="F242" s="148">
        <v>0</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row>
    <row r="243" spans="1:42" ht="15.6" x14ac:dyDescent="0.3">
      <c r="A243" s="173" t="s">
        <v>756</v>
      </c>
      <c r="B243" s="172">
        <v>0</v>
      </c>
      <c r="C243" s="148">
        <v>0</v>
      </c>
      <c r="D243" s="148">
        <v>0</v>
      </c>
      <c r="E243" s="148">
        <v>0</v>
      </c>
      <c r="F243" s="148">
        <v>0</v>
      </c>
      <c r="G243" s="148">
        <v>0</v>
      </c>
      <c r="H243" s="148">
        <v>0</v>
      </c>
      <c r="I243" s="148">
        <v>0</v>
      </c>
      <c r="J243" s="148">
        <v>0</v>
      </c>
      <c r="K243" s="148">
        <v>0</v>
      </c>
      <c r="L243" s="148">
        <v>0</v>
      </c>
      <c r="M243" s="148">
        <v>0</v>
      </c>
      <c r="N243" s="148">
        <v>0</v>
      </c>
      <c r="O243" s="148">
        <v>0</v>
      </c>
      <c r="P243" s="148">
        <v>0</v>
      </c>
      <c r="Q243" s="148">
        <v>0</v>
      </c>
      <c r="R243" s="148">
        <v>0</v>
      </c>
      <c r="S243" s="148">
        <v>0</v>
      </c>
      <c r="T243" s="148">
        <v>0</v>
      </c>
      <c r="U243" s="148">
        <v>0</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row>
    <row r="244" spans="1:42" ht="15.6" x14ac:dyDescent="0.3">
      <c r="A244" s="173" t="s">
        <v>757</v>
      </c>
      <c r="B244" s="172">
        <v>0</v>
      </c>
      <c r="C244" s="148">
        <v>0</v>
      </c>
      <c r="D244" s="148">
        <v>0</v>
      </c>
      <c r="E244" s="148">
        <v>0</v>
      </c>
      <c r="F244" s="148">
        <v>0</v>
      </c>
      <c r="G244" s="148">
        <v>0</v>
      </c>
      <c r="H244" s="148">
        <v>0</v>
      </c>
      <c r="I244" s="148">
        <v>0</v>
      </c>
      <c r="J244" s="148">
        <v>0</v>
      </c>
      <c r="K244" s="148">
        <v>0</v>
      </c>
      <c r="L244" s="148">
        <v>0</v>
      </c>
      <c r="M244" s="148">
        <v>0</v>
      </c>
      <c r="N244" s="148">
        <v>0</v>
      </c>
      <c r="O244" s="148">
        <v>0</v>
      </c>
      <c r="P244" s="148">
        <v>0</v>
      </c>
      <c r="Q244" s="148">
        <v>0</v>
      </c>
      <c r="R244" s="148">
        <v>0</v>
      </c>
      <c r="S244" s="148">
        <v>0</v>
      </c>
      <c r="T244" s="148">
        <v>0</v>
      </c>
      <c r="U244" s="148">
        <v>0</v>
      </c>
      <c r="V244" s="148">
        <v>0</v>
      </c>
      <c r="W244" s="148">
        <v>0</v>
      </c>
      <c r="X244" s="148">
        <v>0</v>
      </c>
      <c r="Y244" s="148">
        <v>0</v>
      </c>
      <c r="Z244" s="148">
        <v>0</v>
      </c>
      <c r="AA244" s="148">
        <v>0</v>
      </c>
      <c r="AB244" s="148">
        <v>0</v>
      </c>
      <c r="AC244" s="148">
        <v>0</v>
      </c>
      <c r="AD244" s="148">
        <v>0</v>
      </c>
      <c r="AE244" s="148">
        <v>0</v>
      </c>
      <c r="AF244" s="148">
        <v>0</v>
      </c>
      <c r="AG244" s="148">
        <v>0</v>
      </c>
      <c r="AH244" s="148">
        <v>0</v>
      </c>
      <c r="AI244" s="148">
        <v>0</v>
      </c>
      <c r="AJ244" s="148">
        <v>0</v>
      </c>
      <c r="AK244" s="148">
        <v>0</v>
      </c>
      <c r="AL244" s="148">
        <v>0</v>
      </c>
      <c r="AM244" s="148">
        <v>0</v>
      </c>
      <c r="AN244" s="148">
        <v>0</v>
      </c>
      <c r="AO244" s="148">
        <v>0</v>
      </c>
      <c r="AP244" s="148">
        <v>0</v>
      </c>
    </row>
    <row r="245" spans="1:42" ht="15.6" x14ac:dyDescent="0.3">
      <c r="A245" s="173" t="s">
        <v>758</v>
      </c>
      <c r="B245" s="172">
        <v>0</v>
      </c>
      <c r="C245" s="148">
        <v>0</v>
      </c>
      <c r="D245" s="148">
        <v>0</v>
      </c>
      <c r="E245" s="148">
        <v>0</v>
      </c>
      <c r="F245" s="148">
        <v>0</v>
      </c>
      <c r="G245" s="148">
        <v>0</v>
      </c>
      <c r="H245" s="148">
        <v>0</v>
      </c>
      <c r="I245" s="148">
        <v>0</v>
      </c>
      <c r="J245" s="148">
        <v>0</v>
      </c>
      <c r="K245" s="148">
        <v>0</v>
      </c>
      <c r="L245" s="148">
        <v>0</v>
      </c>
      <c r="M245" s="148">
        <v>0</v>
      </c>
      <c r="N245" s="148">
        <v>0</v>
      </c>
      <c r="O245" s="148">
        <v>0</v>
      </c>
      <c r="P245" s="148">
        <v>0</v>
      </c>
      <c r="Q245" s="148">
        <v>0</v>
      </c>
      <c r="R245" s="148">
        <v>0</v>
      </c>
      <c r="S245" s="148">
        <v>0</v>
      </c>
      <c r="T245" s="148">
        <v>0</v>
      </c>
      <c r="U245" s="148">
        <v>0</v>
      </c>
      <c r="V245" s="148">
        <v>0</v>
      </c>
      <c r="W245" s="148">
        <v>0</v>
      </c>
      <c r="X245" s="148">
        <v>0</v>
      </c>
      <c r="Y245" s="148">
        <v>0</v>
      </c>
      <c r="Z245" s="148">
        <v>0</v>
      </c>
      <c r="AA245" s="148">
        <v>0</v>
      </c>
      <c r="AB245" s="148">
        <v>0</v>
      </c>
      <c r="AC245" s="148">
        <v>0</v>
      </c>
      <c r="AD245" s="148">
        <v>0</v>
      </c>
      <c r="AE245" s="148">
        <v>0</v>
      </c>
      <c r="AF245" s="148">
        <v>0</v>
      </c>
      <c r="AG245" s="148">
        <v>0</v>
      </c>
      <c r="AH245" s="148">
        <v>0</v>
      </c>
      <c r="AI245" s="148">
        <v>0</v>
      </c>
      <c r="AJ245" s="148">
        <v>0</v>
      </c>
      <c r="AK245" s="148">
        <v>0</v>
      </c>
      <c r="AL245" s="148">
        <v>0</v>
      </c>
      <c r="AM245" s="148">
        <v>0</v>
      </c>
      <c r="AN245" s="148">
        <v>0</v>
      </c>
      <c r="AO245" s="148">
        <v>0</v>
      </c>
      <c r="AP245" s="148">
        <v>0</v>
      </c>
    </row>
    <row r="246" spans="1:42" ht="15.6" x14ac:dyDescent="0.3">
      <c r="A246" s="173" t="s">
        <v>511</v>
      </c>
      <c r="B246" s="172">
        <v>2</v>
      </c>
      <c r="C246" s="148">
        <v>0</v>
      </c>
      <c r="D246" s="148">
        <v>0</v>
      </c>
      <c r="E246" s="148">
        <v>0</v>
      </c>
      <c r="F246" s="148">
        <v>0</v>
      </c>
      <c r="G246" s="148">
        <v>0</v>
      </c>
      <c r="H246" s="148">
        <v>0</v>
      </c>
      <c r="I246" s="148">
        <v>0</v>
      </c>
      <c r="J246" s="148">
        <v>0</v>
      </c>
      <c r="K246" s="148">
        <v>0</v>
      </c>
      <c r="L246" s="148">
        <v>0</v>
      </c>
      <c r="M246" s="148">
        <v>0</v>
      </c>
      <c r="N246" s="148">
        <v>0</v>
      </c>
      <c r="O246" s="148">
        <v>0</v>
      </c>
      <c r="P246" s="148">
        <v>0</v>
      </c>
      <c r="Q246" s="148">
        <v>0</v>
      </c>
      <c r="R246" s="148">
        <v>0</v>
      </c>
      <c r="S246" s="148">
        <v>1</v>
      </c>
      <c r="T246" s="148">
        <v>0</v>
      </c>
      <c r="U246" s="148">
        <v>0</v>
      </c>
      <c r="V246" s="148">
        <v>0</v>
      </c>
      <c r="W246" s="148">
        <v>0</v>
      </c>
      <c r="X246" s="148">
        <v>0</v>
      </c>
      <c r="Y246" s="148">
        <v>0</v>
      </c>
      <c r="Z246" s="148">
        <v>0</v>
      </c>
      <c r="AA246" s="148">
        <v>0</v>
      </c>
      <c r="AB246" s="148">
        <v>0</v>
      </c>
      <c r="AC246" s="148">
        <v>0</v>
      </c>
      <c r="AD246" s="148">
        <v>0</v>
      </c>
      <c r="AE246" s="148">
        <v>0</v>
      </c>
      <c r="AF246" s="148">
        <v>0</v>
      </c>
      <c r="AG246" s="148">
        <v>1</v>
      </c>
      <c r="AH246" s="148">
        <v>0</v>
      </c>
      <c r="AI246" s="148">
        <v>0</v>
      </c>
      <c r="AJ246" s="148">
        <v>0</v>
      </c>
      <c r="AK246" s="148">
        <v>0</v>
      </c>
      <c r="AL246" s="148">
        <v>0</v>
      </c>
      <c r="AM246" s="148">
        <v>0</v>
      </c>
      <c r="AN246" s="148">
        <v>0</v>
      </c>
      <c r="AO246" s="148">
        <v>0</v>
      </c>
      <c r="AP246" s="148">
        <v>0</v>
      </c>
    </row>
    <row r="247" spans="1:42" ht="15.6" x14ac:dyDescent="0.3">
      <c r="A247" s="173" t="s">
        <v>759</v>
      </c>
      <c r="B247" s="172">
        <v>0</v>
      </c>
      <c r="C247" s="148">
        <v>0</v>
      </c>
      <c r="D247" s="148">
        <v>0</v>
      </c>
      <c r="E247" s="148">
        <v>0</v>
      </c>
      <c r="F247" s="148">
        <v>0</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0</v>
      </c>
      <c r="AH247" s="148">
        <v>0</v>
      </c>
      <c r="AI247" s="148">
        <v>0</v>
      </c>
      <c r="AJ247" s="148">
        <v>0</v>
      </c>
      <c r="AK247" s="148">
        <v>0</v>
      </c>
      <c r="AL247" s="148">
        <v>0</v>
      </c>
      <c r="AM247" s="148">
        <v>0</v>
      </c>
      <c r="AN247" s="148">
        <v>0</v>
      </c>
      <c r="AO247" s="148">
        <v>0</v>
      </c>
      <c r="AP247" s="148">
        <v>0</v>
      </c>
    </row>
    <row r="248" spans="1:42" ht="15.6" x14ac:dyDescent="0.3">
      <c r="A248" s="173" t="s">
        <v>568</v>
      </c>
      <c r="B248" s="172">
        <v>1</v>
      </c>
      <c r="C248" s="148">
        <v>0</v>
      </c>
      <c r="D248" s="148">
        <v>0</v>
      </c>
      <c r="E248" s="148">
        <v>0</v>
      </c>
      <c r="F248" s="148">
        <v>0</v>
      </c>
      <c r="G248" s="148">
        <v>0</v>
      </c>
      <c r="H248" s="148">
        <v>0</v>
      </c>
      <c r="I248" s="148">
        <v>0</v>
      </c>
      <c r="J248" s="148">
        <v>0</v>
      </c>
      <c r="K248" s="148">
        <v>0</v>
      </c>
      <c r="L248" s="148">
        <v>0</v>
      </c>
      <c r="M248" s="148">
        <v>0</v>
      </c>
      <c r="N248" s="148">
        <v>0</v>
      </c>
      <c r="O248" s="148">
        <v>0</v>
      </c>
      <c r="P248" s="148">
        <v>0</v>
      </c>
      <c r="Q248" s="148">
        <v>0</v>
      </c>
      <c r="R248" s="148">
        <v>0</v>
      </c>
      <c r="S248" s="148">
        <v>0</v>
      </c>
      <c r="T248" s="148">
        <v>0</v>
      </c>
      <c r="U248" s="148">
        <v>0</v>
      </c>
      <c r="V248" s="148">
        <v>0</v>
      </c>
      <c r="W248" s="148">
        <v>0</v>
      </c>
      <c r="X248" s="148">
        <v>0</v>
      </c>
      <c r="Y248" s="148">
        <v>0</v>
      </c>
      <c r="Z248" s="148">
        <v>0</v>
      </c>
      <c r="AA248" s="148">
        <v>0</v>
      </c>
      <c r="AB248" s="148">
        <v>0</v>
      </c>
      <c r="AC248" s="148">
        <v>1</v>
      </c>
      <c r="AD248" s="148">
        <v>0</v>
      </c>
      <c r="AE248" s="148">
        <v>0</v>
      </c>
      <c r="AF248" s="148">
        <v>0</v>
      </c>
      <c r="AG248" s="148">
        <v>0</v>
      </c>
      <c r="AH248" s="148">
        <v>0</v>
      </c>
      <c r="AI248" s="148">
        <v>0</v>
      </c>
      <c r="AJ248" s="148">
        <v>0</v>
      </c>
      <c r="AK248" s="148">
        <v>0</v>
      </c>
      <c r="AL248" s="148">
        <v>0</v>
      </c>
      <c r="AM248" s="148">
        <v>0</v>
      </c>
      <c r="AN248" s="148">
        <v>0</v>
      </c>
      <c r="AO248" s="148">
        <v>0</v>
      </c>
      <c r="AP248" s="148">
        <v>0</v>
      </c>
    </row>
    <row r="249" spans="1:42" ht="15.6" x14ac:dyDescent="0.3">
      <c r="A249" s="173" t="s">
        <v>760</v>
      </c>
      <c r="B249" s="172">
        <v>11</v>
      </c>
      <c r="C249" s="148">
        <v>0</v>
      </c>
      <c r="D249" s="148">
        <v>0</v>
      </c>
      <c r="E249" s="148">
        <v>0</v>
      </c>
      <c r="F249" s="148">
        <v>0</v>
      </c>
      <c r="G249" s="148">
        <v>0</v>
      </c>
      <c r="H249" s="148">
        <v>0</v>
      </c>
      <c r="I249" s="148">
        <v>0</v>
      </c>
      <c r="J249" s="148">
        <v>0</v>
      </c>
      <c r="K249" s="148">
        <v>0</v>
      </c>
      <c r="L249" s="148">
        <v>0</v>
      </c>
      <c r="M249" s="148">
        <v>0</v>
      </c>
      <c r="N249" s="148">
        <v>0</v>
      </c>
      <c r="O249" s="148">
        <v>1</v>
      </c>
      <c r="P249" s="148">
        <v>7</v>
      </c>
      <c r="Q249" s="148">
        <v>0</v>
      </c>
      <c r="R249" s="148">
        <v>0</v>
      </c>
      <c r="S249" s="148">
        <v>1</v>
      </c>
      <c r="T249" s="148">
        <v>0</v>
      </c>
      <c r="U249" s="148">
        <v>0</v>
      </c>
      <c r="V249" s="148">
        <v>0</v>
      </c>
      <c r="W249" s="148">
        <v>0</v>
      </c>
      <c r="X249" s="148">
        <v>0</v>
      </c>
      <c r="Y249" s="148">
        <v>0</v>
      </c>
      <c r="Z249" s="148">
        <v>0</v>
      </c>
      <c r="AA249" s="148">
        <v>0</v>
      </c>
      <c r="AB249" s="148">
        <v>0</v>
      </c>
      <c r="AC249" s="148">
        <v>0</v>
      </c>
      <c r="AD249" s="148">
        <v>0</v>
      </c>
      <c r="AE249" s="148">
        <v>0</v>
      </c>
      <c r="AF249" s="148">
        <v>0</v>
      </c>
      <c r="AG249" s="148">
        <v>2</v>
      </c>
      <c r="AH249" s="148">
        <v>0</v>
      </c>
      <c r="AI249" s="148">
        <v>0</v>
      </c>
      <c r="AJ249" s="148">
        <v>0</v>
      </c>
      <c r="AK249" s="148">
        <v>0</v>
      </c>
      <c r="AL249" s="148">
        <v>0</v>
      </c>
      <c r="AM249" s="148">
        <v>0</v>
      </c>
      <c r="AN249" s="148">
        <v>0</v>
      </c>
      <c r="AO249" s="148">
        <v>0</v>
      </c>
      <c r="AP249" s="148">
        <v>0</v>
      </c>
    </row>
    <row r="250" spans="1:42" ht="15.6" x14ac:dyDescent="0.3">
      <c r="A250" s="173" t="s">
        <v>761</v>
      </c>
      <c r="B250" s="172">
        <v>0</v>
      </c>
      <c r="C250" s="148">
        <v>0</v>
      </c>
      <c r="D250" s="148">
        <v>0</v>
      </c>
      <c r="E250" s="148">
        <v>0</v>
      </c>
      <c r="F250" s="148">
        <v>0</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0</v>
      </c>
      <c r="AC250" s="148">
        <v>0</v>
      </c>
      <c r="AD250" s="148">
        <v>0</v>
      </c>
      <c r="AE250" s="148">
        <v>0</v>
      </c>
      <c r="AF250" s="148">
        <v>0</v>
      </c>
      <c r="AG250" s="148">
        <v>0</v>
      </c>
      <c r="AH250" s="148">
        <v>0</v>
      </c>
      <c r="AI250" s="148">
        <v>0</v>
      </c>
      <c r="AJ250" s="148">
        <v>0</v>
      </c>
      <c r="AK250" s="148">
        <v>0</v>
      </c>
      <c r="AL250" s="148">
        <v>0</v>
      </c>
      <c r="AM250" s="148">
        <v>0</v>
      </c>
      <c r="AN250" s="148">
        <v>0</v>
      </c>
      <c r="AO250" s="148">
        <v>0</v>
      </c>
      <c r="AP250" s="148">
        <v>0</v>
      </c>
    </row>
    <row r="251" spans="1:42" ht="15.6" x14ac:dyDescent="0.3">
      <c r="A251" s="173" t="s">
        <v>566</v>
      </c>
      <c r="B251" s="172">
        <v>0</v>
      </c>
      <c r="C251" s="148">
        <v>0</v>
      </c>
      <c r="D251" s="148">
        <v>0</v>
      </c>
      <c r="E251" s="148">
        <v>0</v>
      </c>
      <c r="F251" s="148">
        <v>0</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0</v>
      </c>
      <c r="AA251" s="148">
        <v>0</v>
      </c>
      <c r="AB251" s="148">
        <v>0</v>
      </c>
      <c r="AC251" s="148">
        <v>0</v>
      </c>
      <c r="AD251" s="148">
        <v>0</v>
      </c>
      <c r="AE251" s="148">
        <v>0</v>
      </c>
      <c r="AF251" s="148">
        <v>0</v>
      </c>
      <c r="AG251" s="148">
        <v>0</v>
      </c>
      <c r="AH251" s="148">
        <v>0</v>
      </c>
      <c r="AI251" s="148">
        <v>0</v>
      </c>
      <c r="AJ251" s="148">
        <v>0</v>
      </c>
      <c r="AK251" s="148">
        <v>0</v>
      </c>
      <c r="AL251" s="148">
        <v>0</v>
      </c>
      <c r="AM251" s="148">
        <v>0</v>
      </c>
      <c r="AN251" s="148">
        <v>0</v>
      </c>
      <c r="AO251" s="148">
        <v>0</v>
      </c>
      <c r="AP251" s="148">
        <v>0</v>
      </c>
    </row>
    <row r="252" spans="1:42" ht="15.6" x14ac:dyDescent="0.3">
      <c r="A252" s="173" t="s">
        <v>596</v>
      </c>
      <c r="B252" s="172">
        <v>2</v>
      </c>
      <c r="C252" s="148">
        <v>0</v>
      </c>
      <c r="D252" s="148">
        <v>0</v>
      </c>
      <c r="E252" s="148">
        <v>0</v>
      </c>
      <c r="F252" s="148">
        <v>0</v>
      </c>
      <c r="G252" s="148">
        <v>0</v>
      </c>
      <c r="H252" s="148">
        <v>0</v>
      </c>
      <c r="I252" s="148">
        <v>0</v>
      </c>
      <c r="J252" s="148">
        <v>0</v>
      </c>
      <c r="K252" s="148">
        <v>0</v>
      </c>
      <c r="L252" s="148">
        <v>0</v>
      </c>
      <c r="M252" s="148">
        <v>0</v>
      </c>
      <c r="N252" s="148">
        <v>0</v>
      </c>
      <c r="O252" s="148">
        <v>0</v>
      </c>
      <c r="P252" s="148">
        <v>0</v>
      </c>
      <c r="Q252" s="148">
        <v>0</v>
      </c>
      <c r="R252" s="148">
        <v>0</v>
      </c>
      <c r="S252" s="148">
        <v>2</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row>
    <row r="253" spans="1:42" ht="15.6" x14ac:dyDescent="0.3">
      <c r="A253" s="173" t="s">
        <v>762</v>
      </c>
      <c r="B253" s="172">
        <v>0</v>
      </c>
      <c r="C253" s="148">
        <v>0</v>
      </c>
      <c r="D253" s="148">
        <v>0</v>
      </c>
      <c r="E253" s="148">
        <v>0</v>
      </c>
      <c r="F253" s="148">
        <v>0</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0</v>
      </c>
      <c r="AA253" s="148">
        <v>0</v>
      </c>
      <c r="AB253" s="148">
        <v>0</v>
      </c>
      <c r="AC253" s="148">
        <v>0</v>
      </c>
      <c r="AD253" s="148">
        <v>0</v>
      </c>
      <c r="AE253" s="148">
        <v>0</v>
      </c>
      <c r="AF253" s="148">
        <v>0</v>
      </c>
      <c r="AG253" s="148">
        <v>0</v>
      </c>
      <c r="AH253" s="148">
        <v>0</v>
      </c>
      <c r="AI253" s="148">
        <v>0</v>
      </c>
      <c r="AJ253" s="148">
        <v>0</v>
      </c>
      <c r="AK253" s="148">
        <v>0</v>
      </c>
      <c r="AL253" s="148">
        <v>0</v>
      </c>
      <c r="AM253" s="148">
        <v>0</v>
      </c>
      <c r="AN253" s="148">
        <v>0</v>
      </c>
      <c r="AO253" s="148">
        <v>0</v>
      </c>
      <c r="AP253" s="148">
        <v>0</v>
      </c>
    </row>
    <row r="254" spans="1:42" ht="15.6" x14ac:dyDescent="0.3">
      <c r="A254" s="173" t="s">
        <v>763</v>
      </c>
      <c r="B254" s="172">
        <v>1</v>
      </c>
      <c r="C254" s="148">
        <v>0</v>
      </c>
      <c r="D254" s="148">
        <v>0</v>
      </c>
      <c r="E254" s="148">
        <v>0</v>
      </c>
      <c r="F254" s="148">
        <v>0</v>
      </c>
      <c r="G254" s="148">
        <v>0</v>
      </c>
      <c r="H254" s="148">
        <v>0</v>
      </c>
      <c r="I254" s="148">
        <v>0</v>
      </c>
      <c r="J254" s="148">
        <v>0</v>
      </c>
      <c r="K254" s="148">
        <v>0</v>
      </c>
      <c r="L254" s="148">
        <v>0</v>
      </c>
      <c r="M254" s="148">
        <v>0</v>
      </c>
      <c r="N254" s="148">
        <v>0</v>
      </c>
      <c r="O254" s="148">
        <v>0</v>
      </c>
      <c r="P254" s="148">
        <v>0</v>
      </c>
      <c r="Q254" s="148">
        <v>0</v>
      </c>
      <c r="R254" s="148">
        <v>0</v>
      </c>
      <c r="S254" s="148">
        <v>1</v>
      </c>
      <c r="T254" s="148">
        <v>0</v>
      </c>
      <c r="U254" s="148">
        <v>0</v>
      </c>
      <c r="V254" s="148">
        <v>0</v>
      </c>
      <c r="W254" s="148">
        <v>0</v>
      </c>
      <c r="X254" s="148">
        <v>0</v>
      </c>
      <c r="Y254" s="148">
        <v>0</v>
      </c>
      <c r="Z254" s="148">
        <v>0</v>
      </c>
      <c r="AA254" s="148">
        <v>0</v>
      </c>
      <c r="AB254" s="148">
        <v>0</v>
      </c>
      <c r="AC254" s="148">
        <v>0</v>
      </c>
      <c r="AD254" s="148">
        <v>0</v>
      </c>
      <c r="AE254" s="148">
        <v>0</v>
      </c>
      <c r="AF254" s="148">
        <v>0</v>
      </c>
      <c r="AG254" s="148">
        <v>0</v>
      </c>
      <c r="AH254" s="148">
        <v>0</v>
      </c>
      <c r="AI254" s="148">
        <v>0</v>
      </c>
      <c r="AJ254" s="148">
        <v>0</v>
      </c>
      <c r="AK254" s="148">
        <v>0</v>
      </c>
      <c r="AL254" s="148">
        <v>0</v>
      </c>
      <c r="AM254" s="148">
        <v>0</v>
      </c>
      <c r="AN254" s="148">
        <v>0</v>
      </c>
      <c r="AO254" s="148">
        <v>0</v>
      </c>
      <c r="AP254" s="148">
        <v>0</v>
      </c>
    </row>
    <row r="255" spans="1:42" ht="15.6" x14ac:dyDescent="0.3">
      <c r="A255" s="173" t="s">
        <v>764</v>
      </c>
      <c r="B255" s="172">
        <v>0</v>
      </c>
      <c r="C255" s="148">
        <v>0</v>
      </c>
      <c r="D255" s="148">
        <v>0</v>
      </c>
      <c r="E255" s="148">
        <v>0</v>
      </c>
      <c r="F255" s="148">
        <v>0</v>
      </c>
      <c r="G255" s="148">
        <v>0</v>
      </c>
      <c r="H255" s="148">
        <v>0</v>
      </c>
      <c r="I255" s="148">
        <v>0</v>
      </c>
      <c r="J255" s="148">
        <v>0</v>
      </c>
      <c r="K255" s="148">
        <v>0</v>
      </c>
      <c r="L255" s="148">
        <v>0</v>
      </c>
      <c r="M255" s="148">
        <v>0</v>
      </c>
      <c r="N255" s="148">
        <v>0</v>
      </c>
      <c r="O255" s="148">
        <v>0</v>
      </c>
      <c r="P255" s="148">
        <v>0</v>
      </c>
      <c r="Q255" s="148">
        <v>0</v>
      </c>
      <c r="R255" s="148">
        <v>0</v>
      </c>
      <c r="S255" s="148">
        <v>0</v>
      </c>
      <c r="T255" s="148">
        <v>0</v>
      </c>
      <c r="U255" s="148">
        <v>0</v>
      </c>
      <c r="V255" s="148">
        <v>0</v>
      </c>
      <c r="W255" s="148">
        <v>0</v>
      </c>
      <c r="X255" s="148">
        <v>0</v>
      </c>
      <c r="Y255" s="148">
        <v>0</v>
      </c>
      <c r="Z255" s="148">
        <v>0</v>
      </c>
      <c r="AA255" s="148">
        <v>0</v>
      </c>
      <c r="AB255" s="148">
        <v>0</v>
      </c>
      <c r="AC255" s="148">
        <v>0</v>
      </c>
      <c r="AD255" s="148">
        <v>0</v>
      </c>
      <c r="AE255" s="148">
        <v>0</v>
      </c>
      <c r="AF255" s="148">
        <v>0</v>
      </c>
      <c r="AG255" s="148">
        <v>0</v>
      </c>
      <c r="AH255" s="148">
        <v>0</v>
      </c>
      <c r="AI255" s="148">
        <v>0</v>
      </c>
      <c r="AJ255" s="148">
        <v>0</v>
      </c>
      <c r="AK255" s="148">
        <v>0</v>
      </c>
      <c r="AL255" s="148">
        <v>0</v>
      </c>
      <c r="AM255" s="148">
        <v>0</v>
      </c>
      <c r="AN255" s="148">
        <v>0</v>
      </c>
      <c r="AO255" s="148">
        <v>0</v>
      </c>
      <c r="AP255" s="148">
        <v>0</v>
      </c>
    </row>
    <row r="256" spans="1:42" ht="15.6" x14ac:dyDescent="0.3">
      <c r="A256" s="173" t="s">
        <v>765</v>
      </c>
      <c r="B256" s="172">
        <v>0</v>
      </c>
      <c r="C256" s="148">
        <v>0</v>
      </c>
      <c r="D256" s="148">
        <v>0</v>
      </c>
      <c r="E256" s="148">
        <v>0</v>
      </c>
      <c r="F256" s="148">
        <v>0</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0</v>
      </c>
      <c r="AA256" s="148">
        <v>0</v>
      </c>
      <c r="AB256" s="148">
        <v>0</v>
      </c>
      <c r="AC256" s="148">
        <v>0</v>
      </c>
      <c r="AD256" s="148">
        <v>0</v>
      </c>
      <c r="AE256" s="148">
        <v>0</v>
      </c>
      <c r="AF256" s="148">
        <v>0</v>
      </c>
      <c r="AG256" s="148">
        <v>0</v>
      </c>
      <c r="AH256" s="148">
        <v>0</v>
      </c>
      <c r="AI256" s="148">
        <v>0</v>
      </c>
      <c r="AJ256" s="148">
        <v>0</v>
      </c>
      <c r="AK256" s="148">
        <v>0</v>
      </c>
      <c r="AL256" s="148">
        <v>0</v>
      </c>
      <c r="AM256" s="148">
        <v>0</v>
      </c>
      <c r="AN256" s="148">
        <v>0</v>
      </c>
      <c r="AO256" s="148">
        <v>0</v>
      </c>
      <c r="AP256" s="148">
        <v>0</v>
      </c>
    </row>
    <row r="257" spans="1:42" ht="15.6" x14ac:dyDescent="0.3">
      <c r="A257" s="173" t="s">
        <v>766</v>
      </c>
      <c r="B257" s="172">
        <v>3</v>
      </c>
      <c r="C257" s="148">
        <v>0</v>
      </c>
      <c r="D257" s="148">
        <v>0</v>
      </c>
      <c r="E257" s="148">
        <v>0</v>
      </c>
      <c r="F257" s="148">
        <v>0</v>
      </c>
      <c r="G257" s="148">
        <v>0</v>
      </c>
      <c r="H257" s="148">
        <v>0</v>
      </c>
      <c r="I257" s="148">
        <v>0</v>
      </c>
      <c r="J257" s="148">
        <v>0</v>
      </c>
      <c r="K257" s="148">
        <v>0</v>
      </c>
      <c r="L257" s="148">
        <v>0</v>
      </c>
      <c r="M257" s="148">
        <v>0</v>
      </c>
      <c r="N257" s="148">
        <v>0</v>
      </c>
      <c r="O257" s="148">
        <v>0</v>
      </c>
      <c r="P257" s="148">
        <v>0</v>
      </c>
      <c r="Q257" s="148">
        <v>0</v>
      </c>
      <c r="R257" s="148">
        <v>0</v>
      </c>
      <c r="S257" s="148">
        <v>3</v>
      </c>
      <c r="T257" s="148">
        <v>0</v>
      </c>
      <c r="U257" s="148">
        <v>0</v>
      </c>
      <c r="V257" s="148">
        <v>0</v>
      </c>
      <c r="W257" s="148">
        <v>0</v>
      </c>
      <c r="X257" s="148">
        <v>0</v>
      </c>
      <c r="Y257" s="148">
        <v>0</v>
      </c>
      <c r="Z257" s="148">
        <v>0</v>
      </c>
      <c r="AA257" s="148">
        <v>0</v>
      </c>
      <c r="AB257" s="148">
        <v>0</v>
      </c>
      <c r="AC257" s="148">
        <v>0</v>
      </c>
      <c r="AD257" s="148">
        <v>0</v>
      </c>
      <c r="AE257" s="148">
        <v>0</v>
      </c>
      <c r="AF257" s="148">
        <v>0</v>
      </c>
      <c r="AG257" s="148">
        <v>0</v>
      </c>
      <c r="AH257" s="148">
        <v>0</v>
      </c>
      <c r="AI257" s="148">
        <v>0</v>
      </c>
      <c r="AJ257" s="148">
        <v>0</v>
      </c>
      <c r="AK257" s="148">
        <v>0</v>
      </c>
      <c r="AL257" s="148">
        <v>0</v>
      </c>
      <c r="AM257" s="148">
        <v>0</v>
      </c>
      <c r="AN257" s="148">
        <v>0</v>
      </c>
      <c r="AO257" s="148">
        <v>0</v>
      </c>
      <c r="AP257" s="148">
        <v>0</v>
      </c>
    </row>
    <row r="258" spans="1:42" ht="15.6" x14ac:dyDescent="0.3">
      <c r="A258" s="173" t="s">
        <v>564</v>
      </c>
      <c r="B258" s="172">
        <v>4</v>
      </c>
      <c r="C258" s="148">
        <v>0</v>
      </c>
      <c r="D258" s="148">
        <v>0</v>
      </c>
      <c r="E258" s="148">
        <v>0</v>
      </c>
      <c r="F258" s="148">
        <v>0</v>
      </c>
      <c r="G258" s="148">
        <v>0</v>
      </c>
      <c r="H258" s="148">
        <v>0</v>
      </c>
      <c r="I258" s="148">
        <v>0</v>
      </c>
      <c r="J258" s="148">
        <v>0</v>
      </c>
      <c r="K258" s="148">
        <v>0</v>
      </c>
      <c r="L258" s="148">
        <v>0</v>
      </c>
      <c r="M258" s="148">
        <v>0</v>
      </c>
      <c r="N258" s="148">
        <v>0</v>
      </c>
      <c r="O258" s="148">
        <v>0</v>
      </c>
      <c r="P258" s="148">
        <v>0</v>
      </c>
      <c r="Q258" s="148">
        <v>0</v>
      </c>
      <c r="R258" s="148">
        <v>0</v>
      </c>
      <c r="S258" s="148">
        <v>4</v>
      </c>
      <c r="T258" s="148">
        <v>0</v>
      </c>
      <c r="U258" s="148">
        <v>0</v>
      </c>
      <c r="V258" s="148">
        <v>0</v>
      </c>
      <c r="W258" s="148">
        <v>0</v>
      </c>
      <c r="X258" s="148">
        <v>0</v>
      </c>
      <c r="Y258" s="148">
        <v>0</v>
      </c>
      <c r="Z258" s="148">
        <v>0</v>
      </c>
      <c r="AA258" s="148">
        <v>0</v>
      </c>
      <c r="AB258" s="148">
        <v>0</v>
      </c>
      <c r="AC258" s="148">
        <v>0</v>
      </c>
      <c r="AD258" s="148">
        <v>0</v>
      </c>
      <c r="AE258" s="148">
        <v>0</v>
      </c>
      <c r="AF258" s="148">
        <v>0</v>
      </c>
      <c r="AG258" s="148">
        <v>0</v>
      </c>
      <c r="AH258" s="148">
        <v>0</v>
      </c>
      <c r="AI258" s="148">
        <v>0</v>
      </c>
      <c r="AJ258" s="148">
        <v>0</v>
      </c>
      <c r="AK258" s="148">
        <v>0</v>
      </c>
      <c r="AL258" s="148">
        <v>0</v>
      </c>
      <c r="AM258" s="148">
        <v>0</v>
      </c>
      <c r="AN258" s="148">
        <v>0</v>
      </c>
      <c r="AO258" s="148">
        <v>0</v>
      </c>
      <c r="AP258" s="148">
        <v>0</v>
      </c>
    </row>
    <row r="259" spans="1:42" ht="15.6" x14ac:dyDescent="0.3">
      <c r="A259" s="173" t="s">
        <v>767</v>
      </c>
      <c r="B259" s="172">
        <v>0</v>
      </c>
      <c r="C259" s="148">
        <v>0</v>
      </c>
      <c r="D259" s="148">
        <v>0</v>
      </c>
      <c r="E259" s="148">
        <v>0</v>
      </c>
      <c r="F259" s="148">
        <v>0</v>
      </c>
      <c r="G259" s="148">
        <v>0</v>
      </c>
      <c r="H259" s="148">
        <v>0</v>
      </c>
      <c r="I259" s="148">
        <v>0</v>
      </c>
      <c r="J259" s="148">
        <v>0</v>
      </c>
      <c r="K259" s="148">
        <v>0</v>
      </c>
      <c r="L259" s="148">
        <v>0</v>
      </c>
      <c r="M259" s="148">
        <v>0</v>
      </c>
      <c r="N259" s="148">
        <v>0</v>
      </c>
      <c r="O259" s="148">
        <v>0</v>
      </c>
      <c r="P259" s="148">
        <v>0</v>
      </c>
      <c r="Q259" s="148">
        <v>0</v>
      </c>
      <c r="R259" s="148">
        <v>0</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0</v>
      </c>
      <c r="AL259" s="148">
        <v>0</v>
      </c>
      <c r="AM259" s="148">
        <v>0</v>
      </c>
      <c r="AN259" s="148">
        <v>0</v>
      </c>
      <c r="AO259" s="148">
        <v>0</v>
      </c>
      <c r="AP259" s="148">
        <v>0</v>
      </c>
    </row>
    <row r="260" spans="1:42" ht="15.6" x14ac:dyDescent="0.3">
      <c r="A260" s="173" t="s">
        <v>768</v>
      </c>
      <c r="B260" s="172">
        <v>88</v>
      </c>
      <c r="C260" s="148">
        <v>0</v>
      </c>
      <c r="D260" s="148">
        <v>0</v>
      </c>
      <c r="E260" s="148">
        <v>1</v>
      </c>
      <c r="F260" s="148">
        <v>0</v>
      </c>
      <c r="G260" s="148">
        <v>0</v>
      </c>
      <c r="H260" s="148">
        <v>0</v>
      </c>
      <c r="I260" s="148">
        <v>0</v>
      </c>
      <c r="J260" s="148">
        <v>0</v>
      </c>
      <c r="K260" s="148">
        <v>0</v>
      </c>
      <c r="L260" s="148">
        <v>0</v>
      </c>
      <c r="M260" s="148">
        <v>0</v>
      </c>
      <c r="N260" s="148">
        <v>0</v>
      </c>
      <c r="O260" s="148">
        <v>0</v>
      </c>
      <c r="P260" s="148">
        <v>0</v>
      </c>
      <c r="Q260" s="148">
        <v>0</v>
      </c>
      <c r="R260" s="148">
        <v>0</v>
      </c>
      <c r="S260" s="148">
        <v>59</v>
      </c>
      <c r="T260" s="148">
        <v>0</v>
      </c>
      <c r="U260" s="148">
        <v>0</v>
      </c>
      <c r="V260" s="148">
        <v>0</v>
      </c>
      <c r="W260" s="148">
        <v>0</v>
      </c>
      <c r="X260" s="148">
        <v>0</v>
      </c>
      <c r="Y260" s="148">
        <v>0</v>
      </c>
      <c r="Z260" s="148">
        <v>0</v>
      </c>
      <c r="AA260" s="148">
        <v>0</v>
      </c>
      <c r="AB260" s="148">
        <v>0</v>
      </c>
      <c r="AC260" s="148">
        <v>8</v>
      </c>
      <c r="AD260" s="148">
        <v>0</v>
      </c>
      <c r="AE260" s="148">
        <v>0</v>
      </c>
      <c r="AF260" s="148">
        <v>0</v>
      </c>
      <c r="AG260" s="148">
        <v>9</v>
      </c>
      <c r="AH260" s="148">
        <v>0</v>
      </c>
      <c r="AI260" s="148">
        <v>0</v>
      </c>
      <c r="AJ260" s="148">
        <v>7</v>
      </c>
      <c r="AK260" s="148">
        <v>0</v>
      </c>
      <c r="AL260" s="148">
        <v>0</v>
      </c>
      <c r="AM260" s="148">
        <v>1</v>
      </c>
      <c r="AN260" s="148">
        <v>0</v>
      </c>
      <c r="AO260" s="148">
        <v>0</v>
      </c>
      <c r="AP260" s="148">
        <v>3</v>
      </c>
    </row>
    <row r="261" spans="1:42" ht="15.6" x14ac:dyDescent="0.3">
      <c r="A261" s="173" t="s">
        <v>769</v>
      </c>
      <c r="B261" s="172">
        <v>0</v>
      </c>
      <c r="C261" s="148">
        <v>0</v>
      </c>
      <c r="D261" s="148">
        <v>0</v>
      </c>
      <c r="E261" s="148">
        <v>0</v>
      </c>
      <c r="F261" s="148">
        <v>0</v>
      </c>
      <c r="G261" s="148">
        <v>0</v>
      </c>
      <c r="H261" s="148">
        <v>0</v>
      </c>
      <c r="I261" s="148">
        <v>0</v>
      </c>
      <c r="J261" s="148">
        <v>0</v>
      </c>
      <c r="K261" s="148">
        <v>0</v>
      </c>
      <c r="L261" s="148">
        <v>0</v>
      </c>
      <c r="M261" s="148">
        <v>0</v>
      </c>
      <c r="N261" s="148">
        <v>0</v>
      </c>
      <c r="O261" s="148">
        <v>0</v>
      </c>
      <c r="P261" s="148">
        <v>0</v>
      </c>
      <c r="Q261" s="148">
        <v>0</v>
      </c>
      <c r="R261" s="148">
        <v>0</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row>
    <row r="262" spans="1:42" ht="15.6" x14ac:dyDescent="0.3">
      <c r="A262" s="173" t="s">
        <v>521</v>
      </c>
      <c r="B262" s="172">
        <v>6</v>
      </c>
      <c r="C262" s="148">
        <v>0</v>
      </c>
      <c r="D262" s="148">
        <v>0</v>
      </c>
      <c r="E262" s="148">
        <v>0</v>
      </c>
      <c r="F262" s="148">
        <v>0</v>
      </c>
      <c r="G262" s="148">
        <v>0</v>
      </c>
      <c r="H262" s="148">
        <v>1</v>
      </c>
      <c r="I262" s="148">
        <v>0</v>
      </c>
      <c r="J262" s="148">
        <v>0</v>
      </c>
      <c r="K262" s="148">
        <v>0</v>
      </c>
      <c r="L262" s="148">
        <v>0</v>
      </c>
      <c r="M262" s="148">
        <v>0</v>
      </c>
      <c r="N262" s="148">
        <v>0</v>
      </c>
      <c r="O262" s="148">
        <v>0</v>
      </c>
      <c r="P262" s="148">
        <v>0</v>
      </c>
      <c r="Q262" s="148">
        <v>0</v>
      </c>
      <c r="R262" s="148">
        <v>0</v>
      </c>
      <c r="S262" s="148">
        <v>3</v>
      </c>
      <c r="T262" s="148">
        <v>0</v>
      </c>
      <c r="U262" s="148">
        <v>0</v>
      </c>
      <c r="V262" s="148">
        <v>0</v>
      </c>
      <c r="W262" s="148">
        <v>0</v>
      </c>
      <c r="X262" s="148">
        <v>0</v>
      </c>
      <c r="Y262" s="148">
        <v>0</v>
      </c>
      <c r="Z262" s="148">
        <v>0</v>
      </c>
      <c r="AA262" s="148">
        <v>0</v>
      </c>
      <c r="AB262" s="148">
        <v>0</v>
      </c>
      <c r="AC262" s="148">
        <v>1</v>
      </c>
      <c r="AD262" s="148">
        <v>0</v>
      </c>
      <c r="AE262" s="148">
        <v>0</v>
      </c>
      <c r="AF262" s="148">
        <v>0</v>
      </c>
      <c r="AG262" s="148">
        <v>1</v>
      </c>
      <c r="AH262" s="148">
        <v>0</v>
      </c>
      <c r="AI262" s="148">
        <v>0</v>
      </c>
      <c r="AJ262" s="148">
        <v>0</v>
      </c>
      <c r="AK262" s="148">
        <v>0</v>
      </c>
      <c r="AL262" s="148">
        <v>0</v>
      </c>
      <c r="AM262" s="148">
        <v>0</v>
      </c>
      <c r="AN262" s="148">
        <v>0</v>
      </c>
      <c r="AO262" s="148">
        <v>0</v>
      </c>
      <c r="AP262" s="148">
        <v>0</v>
      </c>
    </row>
    <row r="263" spans="1:42" ht="15.6" x14ac:dyDescent="0.3">
      <c r="A263" s="173" t="s">
        <v>770</v>
      </c>
      <c r="B263" s="172">
        <v>0</v>
      </c>
      <c r="C263" s="148">
        <v>0</v>
      </c>
      <c r="D263" s="148">
        <v>0</v>
      </c>
      <c r="E263" s="148">
        <v>0</v>
      </c>
      <c r="F263" s="148">
        <v>0</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row>
    <row r="264" spans="1:42" ht="15.6" x14ac:dyDescent="0.3">
      <c r="A264" s="173" t="s">
        <v>771</v>
      </c>
      <c r="B264" s="172">
        <v>0</v>
      </c>
      <c r="C264" s="148">
        <v>0</v>
      </c>
      <c r="D264" s="148">
        <v>0</v>
      </c>
      <c r="E264" s="148">
        <v>0</v>
      </c>
      <c r="F264" s="148">
        <v>0</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0</v>
      </c>
      <c r="AA264" s="148">
        <v>0</v>
      </c>
      <c r="AB264" s="148">
        <v>0</v>
      </c>
      <c r="AC264" s="148">
        <v>0</v>
      </c>
      <c r="AD264" s="148">
        <v>0</v>
      </c>
      <c r="AE264" s="148">
        <v>0</v>
      </c>
      <c r="AF264" s="148">
        <v>0</v>
      </c>
      <c r="AG264" s="148">
        <v>0</v>
      </c>
      <c r="AH264" s="148">
        <v>0</v>
      </c>
      <c r="AI264" s="148">
        <v>0</v>
      </c>
      <c r="AJ264" s="148">
        <v>0</v>
      </c>
      <c r="AK264" s="148">
        <v>0</v>
      </c>
      <c r="AL264" s="148">
        <v>0</v>
      </c>
      <c r="AM264" s="148">
        <v>0</v>
      </c>
      <c r="AN264" s="148">
        <v>0</v>
      </c>
      <c r="AO264" s="148">
        <v>0</v>
      </c>
      <c r="AP264" s="148">
        <v>0</v>
      </c>
    </row>
    <row r="265" spans="1:42" ht="15.6" x14ac:dyDescent="0.3">
      <c r="A265" s="173" t="s">
        <v>772</v>
      </c>
      <c r="B265" s="172">
        <v>0</v>
      </c>
      <c r="C265" s="148">
        <v>0</v>
      </c>
      <c r="D265" s="148">
        <v>0</v>
      </c>
      <c r="E265" s="148">
        <v>0</v>
      </c>
      <c r="F265" s="148">
        <v>0</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0</v>
      </c>
      <c r="AP265" s="148">
        <v>0</v>
      </c>
    </row>
    <row r="266" spans="1:42" ht="15.6" x14ac:dyDescent="0.3">
      <c r="A266" s="173" t="s">
        <v>773</v>
      </c>
      <c r="B266" s="172">
        <v>0</v>
      </c>
      <c r="C266" s="148">
        <v>0</v>
      </c>
      <c r="D266" s="148">
        <v>0</v>
      </c>
      <c r="E266" s="148">
        <v>0</v>
      </c>
      <c r="F266" s="148">
        <v>0</v>
      </c>
      <c r="G266" s="148">
        <v>0</v>
      </c>
      <c r="H266" s="148">
        <v>0</v>
      </c>
      <c r="I266" s="148">
        <v>0</v>
      </c>
      <c r="J266" s="148">
        <v>0</v>
      </c>
      <c r="K266" s="148">
        <v>0</v>
      </c>
      <c r="L266" s="148">
        <v>0</v>
      </c>
      <c r="M266" s="148">
        <v>0</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row>
    <row r="267" spans="1:42" ht="15.6" x14ac:dyDescent="0.3">
      <c r="A267" s="173" t="s">
        <v>774</v>
      </c>
      <c r="B267" s="172">
        <v>0</v>
      </c>
      <c r="C267" s="148">
        <v>0</v>
      </c>
      <c r="D267" s="148">
        <v>0</v>
      </c>
      <c r="E267" s="148">
        <v>0</v>
      </c>
      <c r="F267" s="148">
        <v>0</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row>
    <row r="268" spans="1:42" ht="15.6" x14ac:dyDescent="0.3">
      <c r="A268" s="173" t="s">
        <v>775</v>
      </c>
      <c r="B268" s="172">
        <v>0</v>
      </c>
      <c r="C268" s="148">
        <v>0</v>
      </c>
      <c r="D268" s="148">
        <v>0</v>
      </c>
      <c r="E268" s="148">
        <v>0</v>
      </c>
      <c r="F268" s="148">
        <v>0</v>
      </c>
      <c r="G268" s="148">
        <v>0</v>
      </c>
      <c r="H268" s="148">
        <v>0</v>
      </c>
      <c r="I268" s="148">
        <v>0</v>
      </c>
      <c r="J268" s="148">
        <v>0</v>
      </c>
      <c r="K268" s="148">
        <v>0</v>
      </c>
      <c r="L268" s="148">
        <v>0</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row>
    <row r="269" spans="1:42" ht="15.6" x14ac:dyDescent="0.3">
      <c r="A269" s="173" t="s">
        <v>776</v>
      </c>
      <c r="B269" s="172">
        <v>0</v>
      </c>
      <c r="C269" s="148">
        <v>0</v>
      </c>
      <c r="D269" s="148">
        <v>0</v>
      </c>
      <c r="E269" s="148">
        <v>0</v>
      </c>
      <c r="F269" s="148">
        <v>0</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row>
    <row r="270" spans="1:42" ht="15.6" x14ac:dyDescent="0.3">
      <c r="A270" s="173" t="s">
        <v>570</v>
      </c>
      <c r="B270" s="172">
        <v>1</v>
      </c>
      <c r="C270" s="148">
        <v>0</v>
      </c>
      <c r="D270" s="148">
        <v>0</v>
      </c>
      <c r="E270" s="148">
        <v>0</v>
      </c>
      <c r="F270" s="148">
        <v>0</v>
      </c>
      <c r="G270" s="148">
        <v>0</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1</v>
      </c>
      <c r="AH270" s="148">
        <v>0</v>
      </c>
      <c r="AI270" s="148">
        <v>0</v>
      </c>
      <c r="AJ270" s="148">
        <v>0</v>
      </c>
      <c r="AK270" s="148">
        <v>0</v>
      </c>
      <c r="AL270" s="148">
        <v>0</v>
      </c>
      <c r="AM270" s="148">
        <v>0</v>
      </c>
      <c r="AN270" s="148">
        <v>0</v>
      </c>
      <c r="AO270" s="148">
        <v>0</v>
      </c>
      <c r="AP270" s="148">
        <v>0</v>
      </c>
    </row>
    <row r="271" spans="1:42" ht="15.6" x14ac:dyDescent="0.3">
      <c r="A271" s="173" t="s">
        <v>777</v>
      </c>
      <c r="B271" s="172">
        <v>0</v>
      </c>
      <c r="C271" s="148">
        <v>0</v>
      </c>
      <c r="D271" s="148">
        <v>0</v>
      </c>
      <c r="E271" s="148">
        <v>0</v>
      </c>
      <c r="F271" s="148">
        <v>0</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row>
    <row r="272" spans="1:42" ht="15.6" x14ac:dyDescent="0.3">
      <c r="A272" s="173" t="s">
        <v>778</v>
      </c>
      <c r="B272" s="172">
        <v>0</v>
      </c>
      <c r="C272" s="148">
        <v>0</v>
      </c>
      <c r="D272" s="148">
        <v>0</v>
      </c>
      <c r="E272" s="148">
        <v>0</v>
      </c>
      <c r="F272" s="148">
        <v>0</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row>
    <row r="273" spans="1:42" ht="15.6" x14ac:dyDescent="0.3">
      <c r="A273" s="173" t="s">
        <v>567</v>
      </c>
      <c r="B273" s="172">
        <v>0</v>
      </c>
      <c r="C273" s="148">
        <v>0</v>
      </c>
      <c r="D273" s="148">
        <v>0</v>
      </c>
      <c r="E273" s="148">
        <v>0</v>
      </c>
      <c r="F273" s="148">
        <v>0</v>
      </c>
      <c r="G273" s="148">
        <v>0</v>
      </c>
      <c r="H273" s="148">
        <v>0</v>
      </c>
      <c r="I273" s="148">
        <v>0</v>
      </c>
      <c r="J273" s="148">
        <v>0</v>
      </c>
      <c r="K273" s="148">
        <v>0</v>
      </c>
      <c r="L273" s="148">
        <v>0</v>
      </c>
      <c r="M273" s="148">
        <v>0</v>
      </c>
      <c r="N273" s="148">
        <v>0</v>
      </c>
      <c r="O273" s="148">
        <v>0</v>
      </c>
      <c r="P273" s="148">
        <v>0</v>
      </c>
      <c r="Q273" s="148">
        <v>0</v>
      </c>
      <c r="R273" s="148">
        <v>0</v>
      </c>
      <c r="S273" s="148">
        <v>0</v>
      </c>
      <c r="T273" s="148">
        <v>0</v>
      </c>
      <c r="U273" s="148">
        <v>0</v>
      </c>
      <c r="V273" s="148">
        <v>0</v>
      </c>
      <c r="W273" s="148">
        <v>0</v>
      </c>
      <c r="X273" s="148">
        <v>0</v>
      </c>
      <c r="Y273" s="148">
        <v>0</v>
      </c>
      <c r="Z273" s="148">
        <v>0</v>
      </c>
      <c r="AA273" s="148">
        <v>0</v>
      </c>
      <c r="AB273" s="148">
        <v>0</v>
      </c>
      <c r="AC273" s="148">
        <v>0</v>
      </c>
      <c r="AD273" s="148">
        <v>0</v>
      </c>
      <c r="AE273" s="148">
        <v>0</v>
      </c>
      <c r="AF273" s="148">
        <v>0</v>
      </c>
      <c r="AG273" s="148">
        <v>0</v>
      </c>
      <c r="AH273" s="148">
        <v>0</v>
      </c>
      <c r="AI273" s="148">
        <v>0</v>
      </c>
      <c r="AJ273" s="148">
        <v>0</v>
      </c>
      <c r="AK273" s="148">
        <v>0</v>
      </c>
      <c r="AL273" s="148">
        <v>0</v>
      </c>
      <c r="AM273" s="148">
        <v>0</v>
      </c>
      <c r="AN273" s="148">
        <v>0</v>
      </c>
      <c r="AO273" s="148">
        <v>0</v>
      </c>
      <c r="AP273" s="148">
        <v>0</v>
      </c>
    </row>
    <row r="274" spans="1:42" ht="15.6" x14ac:dyDescent="0.3">
      <c r="A274" s="173" t="s">
        <v>507</v>
      </c>
      <c r="B274" s="172">
        <v>2</v>
      </c>
      <c r="C274" s="148">
        <v>0</v>
      </c>
      <c r="D274" s="148">
        <v>0</v>
      </c>
      <c r="E274" s="148">
        <v>0</v>
      </c>
      <c r="F274" s="148">
        <v>0</v>
      </c>
      <c r="G274" s="148">
        <v>0</v>
      </c>
      <c r="H274" s="148">
        <v>0</v>
      </c>
      <c r="I274" s="148">
        <v>0</v>
      </c>
      <c r="J274" s="148">
        <v>0</v>
      </c>
      <c r="K274" s="148">
        <v>0</v>
      </c>
      <c r="L274" s="148">
        <v>0</v>
      </c>
      <c r="M274" s="148">
        <v>0</v>
      </c>
      <c r="N274" s="148">
        <v>0</v>
      </c>
      <c r="O274" s="148">
        <v>0</v>
      </c>
      <c r="P274" s="148">
        <v>0</v>
      </c>
      <c r="Q274" s="148">
        <v>0</v>
      </c>
      <c r="R274" s="148">
        <v>0</v>
      </c>
      <c r="S274" s="148">
        <v>2</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c r="AN274" s="148">
        <v>0</v>
      </c>
      <c r="AO274" s="148">
        <v>0</v>
      </c>
      <c r="AP274" s="148">
        <v>0</v>
      </c>
    </row>
    <row r="275" spans="1:42" ht="15.6" x14ac:dyDescent="0.3">
      <c r="A275" s="173" t="s">
        <v>522</v>
      </c>
      <c r="B275" s="172">
        <v>0</v>
      </c>
      <c r="C275" s="148">
        <v>0</v>
      </c>
      <c r="D275" s="148">
        <v>0</v>
      </c>
      <c r="E275" s="148">
        <v>0</v>
      </c>
      <c r="F275" s="148">
        <v>0</v>
      </c>
      <c r="G275" s="148">
        <v>0</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0</v>
      </c>
      <c r="AB275" s="148">
        <v>0</v>
      </c>
      <c r="AC275" s="148">
        <v>0</v>
      </c>
      <c r="AD275" s="148">
        <v>0</v>
      </c>
      <c r="AE275" s="148">
        <v>0</v>
      </c>
      <c r="AF275" s="148">
        <v>0</v>
      </c>
      <c r="AG275" s="148">
        <v>0</v>
      </c>
      <c r="AH275" s="148">
        <v>0</v>
      </c>
      <c r="AI275" s="148">
        <v>0</v>
      </c>
      <c r="AJ275" s="148">
        <v>0</v>
      </c>
      <c r="AK275" s="148">
        <v>0</v>
      </c>
      <c r="AL275" s="148">
        <v>0</v>
      </c>
      <c r="AM275" s="148">
        <v>0</v>
      </c>
      <c r="AN275" s="148">
        <v>0</v>
      </c>
      <c r="AO275" s="148">
        <v>0</v>
      </c>
      <c r="AP275" s="148">
        <v>0</v>
      </c>
    </row>
    <row r="276" spans="1:42" ht="15.6" x14ac:dyDescent="0.3">
      <c r="A276" s="173" t="s">
        <v>779</v>
      </c>
      <c r="B276" s="172">
        <v>0</v>
      </c>
      <c r="C276" s="148">
        <v>0</v>
      </c>
      <c r="D276" s="148">
        <v>0</v>
      </c>
      <c r="E276" s="148">
        <v>0</v>
      </c>
      <c r="F276" s="148">
        <v>0</v>
      </c>
      <c r="G276" s="148">
        <v>0</v>
      </c>
      <c r="H276" s="148">
        <v>0</v>
      </c>
      <c r="I276" s="148">
        <v>0</v>
      </c>
      <c r="J276" s="148">
        <v>0</v>
      </c>
      <c r="K276" s="148">
        <v>0</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c r="AN276" s="148">
        <v>0</v>
      </c>
      <c r="AO276" s="148">
        <v>0</v>
      </c>
      <c r="AP276" s="148">
        <v>0</v>
      </c>
    </row>
    <row r="277" spans="1:42" ht="15.6" x14ac:dyDescent="0.3">
      <c r="A277" s="173" t="s">
        <v>505</v>
      </c>
      <c r="B277" s="172">
        <v>38</v>
      </c>
      <c r="C277" s="148">
        <v>0</v>
      </c>
      <c r="D277" s="148">
        <v>0</v>
      </c>
      <c r="E277" s="148">
        <v>0</v>
      </c>
      <c r="F277" s="148">
        <v>0</v>
      </c>
      <c r="G277" s="148">
        <v>0</v>
      </c>
      <c r="H277" s="148">
        <v>1</v>
      </c>
      <c r="I277" s="148">
        <v>0</v>
      </c>
      <c r="J277" s="148">
        <v>0</v>
      </c>
      <c r="K277" s="148">
        <v>1</v>
      </c>
      <c r="L277" s="148">
        <v>0</v>
      </c>
      <c r="M277" s="148">
        <v>0</v>
      </c>
      <c r="N277" s="148">
        <v>0</v>
      </c>
      <c r="O277" s="148">
        <v>0</v>
      </c>
      <c r="P277" s="148">
        <v>0</v>
      </c>
      <c r="Q277" s="148">
        <v>0</v>
      </c>
      <c r="R277" s="148">
        <v>0</v>
      </c>
      <c r="S277" s="148">
        <v>31</v>
      </c>
      <c r="T277" s="148">
        <v>0</v>
      </c>
      <c r="U277" s="148">
        <v>0</v>
      </c>
      <c r="V277" s="148">
        <v>0</v>
      </c>
      <c r="W277" s="148">
        <v>0</v>
      </c>
      <c r="X277" s="148">
        <v>0</v>
      </c>
      <c r="Y277" s="148">
        <v>0</v>
      </c>
      <c r="Z277" s="148">
        <v>0</v>
      </c>
      <c r="AA277" s="148">
        <v>0</v>
      </c>
      <c r="AB277" s="148">
        <v>0</v>
      </c>
      <c r="AC277" s="148">
        <v>1</v>
      </c>
      <c r="AD277" s="148">
        <v>0</v>
      </c>
      <c r="AE277" s="148">
        <v>0</v>
      </c>
      <c r="AF277" s="148">
        <v>0</v>
      </c>
      <c r="AG277" s="148">
        <v>1</v>
      </c>
      <c r="AH277" s="148">
        <v>3</v>
      </c>
      <c r="AI277" s="148">
        <v>0</v>
      </c>
      <c r="AJ277" s="148">
        <v>0</v>
      </c>
      <c r="AK277" s="148">
        <v>0</v>
      </c>
      <c r="AL277" s="148">
        <v>0</v>
      </c>
      <c r="AM277" s="148">
        <v>0</v>
      </c>
      <c r="AN277" s="148">
        <v>0</v>
      </c>
      <c r="AO277" s="148">
        <v>0</v>
      </c>
      <c r="AP277" s="148">
        <v>0</v>
      </c>
    </row>
    <row r="278" spans="1:42" ht="15.6" x14ac:dyDescent="0.3">
      <c r="A278" s="173" t="s">
        <v>780</v>
      </c>
      <c r="B278" s="172">
        <v>3</v>
      </c>
      <c r="C278" s="148">
        <v>0</v>
      </c>
      <c r="D278" s="148">
        <v>0</v>
      </c>
      <c r="E278" s="148">
        <v>0</v>
      </c>
      <c r="F278" s="148">
        <v>0</v>
      </c>
      <c r="G278" s="148">
        <v>0</v>
      </c>
      <c r="H278" s="148">
        <v>1</v>
      </c>
      <c r="I278" s="148">
        <v>0</v>
      </c>
      <c r="J278" s="148">
        <v>0</v>
      </c>
      <c r="K278" s="148">
        <v>0</v>
      </c>
      <c r="L278" s="148">
        <v>0</v>
      </c>
      <c r="M278" s="148">
        <v>0</v>
      </c>
      <c r="N278" s="148">
        <v>0</v>
      </c>
      <c r="O278" s="148">
        <v>0</v>
      </c>
      <c r="P278" s="148">
        <v>0</v>
      </c>
      <c r="Q278" s="148">
        <v>0</v>
      </c>
      <c r="R278" s="148">
        <v>0</v>
      </c>
      <c r="S278" s="148">
        <v>1</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1</v>
      </c>
      <c r="AN278" s="148">
        <v>0</v>
      </c>
      <c r="AO278" s="148">
        <v>0</v>
      </c>
      <c r="AP278" s="148">
        <v>0</v>
      </c>
    </row>
    <row r="279" spans="1:42" ht="15.6" x14ac:dyDescent="0.3">
      <c r="A279" s="173" t="s">
        <v>573</v>
      </c>
      <c r="B279" s="172">
        <v>6</v>
      </c>
      <c r="C279" s="148">
        <v>0</v>
      </c>
      <c r="D279" s="148">
        <v>0</v>
      </c>
      <c r="E279" s="148">
        <v>0</v>
      </c>
      <c r="F279" s="148">
        <v>0</v>
      </c>
      <c r="G279" s="148">
        <v>0</v>
      </c>
      <c r="H279" s="148">
        <v>0</v>
      </c>
      <c r="I279" s="148">
        <v>0</v>
      </c>
      <c r="J279" s="148">
        <v>0</v>
      </c>
      <c r="K279" s="148">
        <v>0</v>
      </c>
      <c r="L279" s="148">
        <v>0</v>
      </c>
      <c r="M279" s="148">
        <v>0</v>
      </c>
      <c r="N279" s="148">
        <v>0</v>
      </c>
      <c r="O279" s="148">
        <v>0</v>
      </c>
      <c r="P279" s="148">
        <v>0</v>
      </c>
      <c r="Q279" s="148">
        <v>0</v>
      </c>
      <c r="R279" s="148">
        <v>0</v>
      </c>
      <c r="S279" s="148">
        <v>1</v>
      </c>
      <c r="T279" s="148">
        <v>0</v>
      </c>
      <c r="U279" s="148">
        <v>0</v>
      </c>
      <c r="V279" s="148">
        <v>0</v>
      </c>
      <c r="W279" s="148">
        <v>0</v>
      </c>
      <c r="X279" s="148">
        <v>0</v>
      </c>
      <c r="Y279" s="148">
        <v>0</v>
      </c>
      <c r="Z279" s="148">
        <v>0</v>
      </c>
      <c r="AA279" s="148">
        <v>0</v>
      </c>
      <c r="AB279" s="148">
        <v>0</v>
      </c>
      <c r="AC279" s="148">
        <v>0</v>
      </c>
      <c r="AD279" s="148">
        <v>0</v>
      </c>
      <c r="AE279" s="148">
        <v>0</v>
      </c>
      <c r="AF279" s="148">
        <v>0</v>
      </c>
      <c r="AG279" s="148">
        <v>2</v>
      </c>
      <c r="AH279" s="148">
        <v>2</v>
      </c>
      <c r="AI279" s="148">
        <v>0</v>
      </c>
      <c r="AJ279" s="148">
        <v>0</v>
      </c>
      <c r="AK279" s="148">
        <v>0</v>
      </c>
      <c r="AL279" s="148">
        <v>0</v>
      </c>
      <c r="AM279" s="148">
        <v>0</v>
      </c>
      <c r="AN279" s="148">
        <v>0</v>
      </c>
      <c r="AO279" s="148">
        <v>0</v>
      </c>
      <c r="AP279" s="148">
        <v>1</v>
      </c>
    </row>
    <row r="280" spans="1:42" ht="15.6" x14ac:dyDescent="0.3">
      <c r="A280" s="173" t="s">
        <v>597</v>
      </c>
      <c r="B280" s="172">
        <v>5</v>
      </c>
      <c r="C280" s="148">
        <v>0</v>
      </c>
      <c r="D280" s="148">
        <v>0</v>
      </c>
      <c r="E280" s="148">
        <v>0</v>
      </c>
      <c r="F280" s="148">
        <v>0</v>
      </c>
      <c r="G280" s="148">
        <v>0</v>
      </c>
      <c r="H280" s="148">
        <v>1</v>
      </c>
      <c r="I280" s="148">
        <v>0</v>
      </c>
      <c r="J280" s="148">
        <v>0</v>
      </c>
      <c r="K280" s="148">
        <v>0</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3</v>
      </c>
      <c r="AH280" s="148">
        <v>0</v>
      </c>
      <c r="AI280" s="148">
        <v>0</v>
      </c>
      <c r="AJ280" s="148">
        <v>0</v>
      </c>
      <c r="AK280" s="148">
        <v>0</v>
      </c>
      <c r="AL280" s="148">
        <v>0</v>
      </c>
      <c r="AM280" s="148">
        <v>0</v>
      </c>
      <c r="AN280" s="148">
        <v>0</v>
      </c>
      <c r="AO280" s="148">
        <v>0</v>
      </c>
      <c r="AP280" s="148">
        <v>1</v>
      </c>
    </row>
    <row r="281" spans="1:42" ht="15.6" x14ac:dyDescent="0.3">
      <c r="A281" s="173" t="s">
        <v>781</v>
      </c>
      <c r="B281" s="172">
        <v>0</v>
      </c>
      <c r="C281" s="148">
        <v>0</v>
      </c>
      <c r="D281" s="148">
        <v>0</v>
      </c>
      <c r="E281" s="148">
        <v>0</v>
      </c>
      <c r="F281" s="148">
        <v>0</v>
      </c>
      <c r="G281" s="148">
        <v>0</v>
      </c>
      <c r="H281" s="148">
        <v>0</v>
      </c>
      <c r="I281" s="148">
        <v>0</v>
      </c>
      <c r="J281" s="148">
        <v>0</v>
      </c>
      <c r="K281" s="148">
        <v>0</v>
      </c>
      <c r="L281" s="148">
        <v>0</v>
      </c>
      <c r="M281" s="148">
        <v>0</v>
      </c>
      <c r="N281" s="148">
        <v>0</v>
      </c>
      <c r="O281" s="148">
        <v>0</v>
      </c>
      <c r="P281" s="148">
        <v>0</v>
      </c>
      <c r="Q281" s="148">
        <v>0</v>
      </c>
      <c r="R281" s="148">
        <v>0</v>
      </c>
      <c r="S281" s="148">
        <v>0</v>
      </c>
      <c r="T281" s="148">
        <v>0</v>
      </c>
      <c r="U281" s="148">
        <v>0</v>
      </c>
      <c r="V281" s="148">
        <v>0</v>
      </c>
      <c r="W281" s="148">
        <v>0</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row>
    <row r="282" spans="1:42" ht="15.6" x14ac:dyDescent="0.3">
      <c r="A282" s="173" t="s">
        <v>571</v>
      </c>
      <c r="B282" s="172">
        <v>0</v>
      </c>
      <c r="C282" s="148">
        <v>0</v>
      </c>
      <c r="D282" s="148">
        <v>0</v>
      </c>
      <c r="E282" s="148">
        <v>0</v>
      </c>
      <c r="F282" s="148">
        <v>0</v>
      </c>
      <c r="G282" s="148">
        <v>0</v>
      </c>
      <c r="H282" s="148">
        <v>0</v>
      </c>
      <c r="I282" s="148">
        <v>0</v>
      </c>
      <c r="J282" s="148">
        <v>0</v>
      </c>
      <c r="K282" s="148">
        <v>0</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c r="AO282" s="148">
        <v>0</v>
      </c>
      <c r="AP282" s="148">
        <v>0</v>
      </c>
    </row>
    <row r="283" spans="1:42" ht="15.6" x14ac:dyDescent="0.3">
      <c r="A283" s="173" t="s">
        <v>782</v>
      </c>
      <c r="B283" s="172">
        <v>0</v>
      </c>
      <c r="C283" s="148">
        <v>0</v>
      </c>
      <c r="D283" s="148">
        <v>0</v>
      </c>
      <c r="E283" s="148">
        <v>0</v>
      </c>
      <c r="F283" s="148">
        <v>0</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row>
    <row r="284" spans="1:42" ht="15.6" x14ac:dyDescent="0.3">
      <c r="A284" s="173" t="s">
        <v>623</v>
      </c>
      <c r="B284" s="172">
        <v>2</v>
      </c>
      <c r="C284" s="148">
        <v>0</v>
      </c>
      <c r="D284" s="148">
        <v>0</v>
      </c>
      <c r="E284" s="148">
        <v>0</v>
      </c>
      <c r="F284" s="148">
        <v>0</v>
      </c>
      <c r="G284" s="148">
        <v>0</v>
      </c>
      <c r="H284" s="148">
        <v>1</v>
      </c>
      <c r="I284" s="148">
        <v>0</v>
      </c>
      <c r="J284" s="148">
        <v>0</v>
      </c>
      <c r="K284" s="148">
        <v>0</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1</v>
      </c>
      <c r="AD284" s="148">
        <v>0</v>
      </c>
      <c r="AE284" s="148">
        <v>0</v>
      </c>
      <c r="AF284" s="148">
        <v>0</v>
      </c>
      <c r="AG284" s="148">
        <v>0</v>
      </c>
      <c r="AH284" s="148">
        <v>0</v>
      </c>
      <c r="AI284" s="148">
        <v>0</v>
      </c>
      <c r="AJ284" s="148">
        <v>0</v>
      </c>
      <c r="AK284" s="148">
        <v>0</v>
      </c>
      <c r="AL284" s="148">
        <v>0</v>
      </c>
      <c r="AM284" s="148">
        <v>0</v>
      </c>
      <c r="AN284" s="148">
        <v>0</v>
      </c>
      <c r="AO284" s="148">
        <v>0</v>
      </c>
      <c r="AP284" s="148">
        <v>0</v>
      </c>
    </row>
    <row r="285" spans="1:42" ht="15.6" x14ac:dyDescent="0.3">
      <c r="A285" s="173" t="s">
        <v>783</v>
      </c>
      <c r="B285" s="172">
        <v>0</v>
      </c>
      <c r="C285" s="148">
        <v>0</v>
      </c>
      <c r="D285" s="148">
        <v>0</v>
      </c>
      <c r="E285" s="148">
        <v>0</v>
      </c>
      <c r="F285" s="148">
        <v>0</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0</v>
      </c>
      <c r="AA285" s="148">
        <v>0</v>
      </c>
      <c r="AB285" s="148">
        <v>0</v>
      </c>
      <c r="AC285" s="148">
        <v>0</v>
      </c>
      <c r="AD285" s="148">
        <v>0</v>
      </c>
      <c r="AE285" s="148">
        <v>0</v>
      </c>
      <c r="AF285" s="148">
        <v>0</v>
      </c>
      <c r="AG285" s="148">
        <v>0</v>
      </c>
      <c r="AH285" s="148">
        <v>0</v>
      </c>
      <c r="AI285" s="148">
        <v>0</v>
      </c>
      <c r="AJ285" s="148">
        <v>0</v>
      </c>
      <c r="AK285" s="148">
        <v>0</v>
      </c>
      <c r="AL285" s="148">
        <v>0</v>
      </c>
      <c r="AM285" s="148">
        <v>0</v>
      </c>
      <c r="AN285" s="148">
        <v>0</v>
      </c>
      <c r="AO285" s="148">
        <v>0</v>
      </c>
      <c r="AP285" s="148">
        <v>0</v>
      </c>
    </row>
    <row r="286" spans="1:42" ht="15.6" x14ac:dyDescent="0.3">
      <c r="A286" s="173" t="s">
        <v>572</v>
      </c>
      <c r="B286" s="172">
        <v>1</v>
      </c>
      <c r="C286" s="148">
        <v>0</v>
      </c>
      <c r="D286" s="148">
        <v>0</v>
      </c>
      <c r="E286" s="148">
        <v>0</v>
      </c>
      <c r="F286" s="148">
        <v>0</v>
      </c>
      <c r="G286" s="148">
        <v>0</v>
      </c>
      <c r="H286" s="148">
        <v>0</v>
      </c>
      <c r="I286" s="148">
        <v>0</v>
      </c>
      <c r="J286" s="148">
        <v>0</v>
      </c>
      <c r="K286" s="148">
        <v>0</v>
      </c>
      <c r="L286" s="148">
        <v>0</v>
      </c>
      <c r="M286" s="148">
        <v>0</v>
      </c>
      <c r="N286" s="148">
        <v>0</v>
      </c>
      <c r="O286" s="148">
        <v>0</v>
      </c>
      <c r="P286" s="148">
        <v>0</v>
      </c>
      <c r="Q286" s="148">
        <v>0</v>
      </c>
      <c r="R286" s="148">
        <v>0</v>
      </c>
      <c r="S286" s="148">
        <v>1</v>
      </c>
      <c r="T286" s="148">
        <v>0</v>
      </c>
      <c r="U286" s="148">
        <v>0</v>
      </c>
      <c r="V286" s="148">
        <v>0</v>
      </c>
      <c r="W286" s="148">
        <v>0</v>
      </c>
      <c r="X286" s="148">
        <v>0</v>
      </c>
      <c r="Y286" s="148">
        <v>0</v>
      </c>
      <c r="Z286" s="148">
        <v>0</v>
      </c>
      <c r="AA286" s="148">
        <v>0</v>
      </c>
      <c r="AB286" s="148">
        <v>0</v>
      </c>
      <c r="AC286" s="148">
        <v>0</v>
      </c>
      <c r="AD286" s="148">
        <v>0</v>
      </c>
      <c r="AE286" s="148">
        <v>0</v>
      </c>
      <c r="AF286" s="148">
        <v>0</v>
      </c>
      <c r="AG286" s="148">
        <v>0</v>
      </c>
      <c r="AH286" s="148">
        <v>0</v>
      </c>
      <c r="AI286" s="148">
        <v>0</v>
      </c>
      <c r="AJ286" s="148">
        <v>0</v>
      </c>
      <c r="AK286" s="148">
        <v>0</v>
      </c>
      <c r="AL286" s="148">
        <v>0</v>
      </c>
      <c r="AM286" s="148">
        <v>0</v>
      </c>
      <c r="AN286" s="148">
        <v>0</v>
      </c>
      <c r="AO286" s="148">
        <v>0</v>
      </c>
      <c r="AP286" s="148">
        <v>0</v>
      </c>
    </row>
    <row r="287" spans="1:42" ht="15.6" x14ac:dyDescent="0.3">
      <c r="A287" s="173" t="s">
        <v>494</v>
      </c>
      <c r="B287" s="172">
        <v>10</v>
      </c>
      <c r="C287" s="148">
        <v>0</v>
      </c>
      <c r="D287" s="148">
        <v>0</v>
      </c>
      <c r="E287" s="148">
        <v>0</v>
      </c>
      <c r="F287" s="148">
        <v>0</v>
      </c>
      <c r="G287" s="148">
        <v>0</v>
      </c>
      <c r="H287" s="148">
        <v>2</v>
      </c>
      <c r="I287" s="148">
        <v>0</v>
      </c>
      <c r="J287" s="148">
        <v>0</v>
      </c>
      <c r="K287" s="148">
        <v>0</v>
      </c>
      <c r="L287" s="148">
        <v>0</v>
      </c>
      <c r="M287" s="148">
        <v>0</v>
      </c>
      <c r="N287" s="148">
        <v>0</v>
      </c>
      <c r="O287" s="148">
        <v>0</v>
      </c>
      <c r="P287" s="148">
        <v>0</v>
      </c>
      <c r="Q287" s="148">
        <v>0</v>
      </c>
      <c r="R287" s="148">
        <v>0</v>
      </c>
      <c r="S287" s="148">
        <v>7</v>
      </c>
      <c r="T287" s="148">
        <v>0</v>
      </c>
      <c r="U287" s="148">
        <v>0</v>
      </c>
      <c r="V287" s="148">
        <v>0</v>
      </c>
      <c r="W287" s="148">
        <v>0</v>
      </c>
      <c r="X287" s="148">
        <v>0</v>
      </c>
      <c r="Y287" s="148">
        <v>0</v>
      </c>
      <c r="Z287" s="148">
        <v>0</v>
      </c>
      <c r="AA287" s="148">
        <v>0</v>
      </c>
      <c r="AB287" s="148">
        <v>0</v>
      </c>
      <c r="AC287" s="148">
        <v>0</v>
      </c>
      <c r="AD287" s="148">
        <v>0</v>
      </c>
      <c r="AE287" s="148">
        <v>0</v>
      </c>
      <c r="AF287" s="148">
        <v>0</v>
      </c>
      <c r="AG287" s="148">
        <v>0</v>
      </c>
      <c r="AH287" s="148">
        <v>1</v>
      </c>
      <c r="AI287" s="148">
        <v>0</v>
      </c>
      <c r="AJ287" s="148">
        <v>0</v>
      </c>
      <c r="AK287" s="148">
        <v>0</v>
      </c>
      <c r="AL287" s="148">
        <v>0</v>
      </c>
      <c r="AM287" s="148">
        <v>0</v>
      </c>
      <c r="AN287" s="148">
        <v>0</v>
      </c>
      <c r="AO287" s="148">
        <v>0</v>
      </c>
      <c r="AP287" s="148">
        <v>0</v>
      </c>
    </row>
    <row r="288" spans="1:42" ht="15.6" x14ac:dyDescent="0.3">
      <c r="A288" s="173" t="s">
        <v>784</v>
      </c>
      <c r="B288" s="172">
        <v>5</v>
      </c>
      <c r="C288" s="148">
        <v>0</v>
      </c>
      <c r="D288" s="148">
        <v>0</v>
      </c>
      <c r="E288" s="148">
        <v>0</v>
      </c>
      <c r="F288" s="148">
        <v>0</v>
      </c>
      <c r="G288" s="148">
        <v>0</v>
      </c>
      <c r="H288" s="148">
        <v>0</v>
      </c>
      <c r="I288" s="148">
        <v>0</v>
      </c>
      <c r="J288" s="148">
        <v>0</v>
      </c>
      <c r="K288" s="148">
        <v>0</v>
      </c>
      <c r="L288" s="148">
        <v>0</v>
      </c>
      <c r="M288" s="148">
        <v>0</v>
      </c>
      <c r="N288" s="148">
        <v>0</v>
      </c>
      <c r="O288" s="148">
        <v>0</v>
      </c>
      <c r="P288" s="148">
        <v>0</v>
      </c>
      <c r="Q288" s="148">
        <v>0</v>
      </c>
      <c r="R288" s="148">
        <v>0</v>
      </c>
      <c r="S288" s="148">
        <v>4</v>
      </c>
      <c r="T288" s="148">
        <v>0</v>
      </c>
      <c r="U288" s="148">
        <v>0</v>
      </c>
      <c r="V288" s="148">
        <v>0</v>
      </c>
      <c r="W288" s="148">
        <v>0</v>
      </c>
      <c r="X288" s="148">
        <v>0</v>
      </c>
      <c r="Y288" s="148">
        <v>0</v>
      </c>
      <c r="Z288" s="148">
        <v>0</v>
      </c>
      <c r="AA288" s="148">
        <v>0</v>
      </c>
      <c r="AB288" s="148">
        <v>0</v>
      </c>
      <c r="AC288" s="148">
        <v>0</v>
      </c>
      <c r="AD288" s="148">
        <v>0</v>
      </c>
      <c r="AE288" s="148">
        <v>0</v>
      </c>
      <c r="AF288" s="148">
        <v>0</v>
      </c>
      <c r="AG288" s="148">
        <v>1</v>
      </c>
      <c r="AH288" s="148">
        <v>0</v>
      </c>
      <c r="AI288" s="148">
        <v>0</v>
      </c>
      <c r="AJ288" s="148">
        <v>0</v>
      </c>
      <c r="AK288" s="148">
        <v>0</v>
      </c>
      <c r="AL288" s="148">
        <v>0</v>
      </c>
      <c r="AM288" s="148">
        <v>0</v>
      </c>
      <c r="AN288" s="148">
        <v>0</v>
      </c>
      <c r="AO288" s="148">
        <v>0</v>
      </c>
      <c r="AP288" s="148">
        <v>0</v>
      </c>
    </row>
    <row r="289" spans="1:42" ht="15.6" x14ac:dyDescent="0.3">
      <c r="A289" s="173" t="s">
        <v>785</v>
      </c>
      <c r="B289" s="172">
        <v>0</v>
      </c>
      <c r="C289" s="148">
        <v>0</v>
      </c>
      <c r="D289" s="148">
        <v>0</v>
      </c>
      <c r="E289" s="148">
        <v>0</v>
      </c>
      <c r="F289" s="148">
        <v>0</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0</v>
      </c>
      <c r="AP289" s="148">
        <v>0</v>
      </c>
    </row>
    <row r="290" spans="1:42" ht="15.6" x14ac:dyDescent="0.3">
      <c r="A290" s="173" t="s">
        <v>786</v>
      </c>
      <c r="B290" s="172">
        <v>0</v>
      </c>
      <c r="C290" s="148">
        <v>0</v>
      </c>
      <c r="D290" s="148">
        <v>0</v>
      </c>
      <c r="E290" s="148">
        <v>0</v>
      </c>
      <c r="F290" s="148">
        <v>0</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row>
    <row r="291" spans="1:42" ht="15.6" x14ac:dyDescent="0.3">
      <c r="A291" s="173" t="s">
        <v>574</v>
      </c>
      <c r="B291" s="172">
        <v>1</v>
      </c>
      <c r="C291" s="148">
        <v>0</v>
      </c>
      <c r="D291" s="148">
        <v>0</v>
      </c>
      <c r="E291" s="148">
        <v>0</v>
      </c>
      <c r="F291" s="148">
        <v>0</v>
      </c>
      <c r="G291" s="148">
        <v>0</v>
      </c>
      <c r="H291" s="148">
        <v>0</v>
      </c>
      <c r="I291" s="148">
        <v>0</v>
      </c>
      <c r="J291" s="148">
        <v>0</v>
      </c>
      <c r="K291" s="148">
        <v>0</v>
      </c>
      <c r="L291" s="148">
        <v>0</v>
      </c>
      <c r="M291" s="148">
        <v>0</v>
      </c>
      <c r="N291" s="148">
        <v>0</v>
      </c>
      <c r="O291" s="148">
        <v>0</v>
      </c>
      <c r="P291" s="148">
        <v>0</v>
      </c>
      <c r="Q291" s="148">
        <v>0</v>
      </c>
      <c r="R291" s="148">
        <v>0</v>
      </c>
      <c r="S291" s="148">
        <v>0</v>
      </c>
      <c r="T291" s="148">
        <v>0</v>
      </c>
      <c r="U291" s="148">
        <v>0</v>
      </c>
      <c r="V291" s="148">
        <v>0</v>
      </c>
      <c r="W291" s="148">
        <v>0</v>
      </c>
      <c r="X291" s="148">
        <v>0</v>
      </c>
      <c r="Y291" s="148">
        <v>0</v>
      </c>
      <c r="Z291" s="148">
        <v>0</v>
      </c>
      <c r="AA291" s="148">
        <v>0</v>
      </c>
      <c r="AB291" s="148">
        <v>0</v>
      </c>
      <c r="AC291" s="148">
        <v>1</v>
      </c>
      <c r="AD291" s="148">
        <v>0</v>
      </c>
      <c r="AE291" s="148">
        <v>0</v>
      </c>
      <c r="AF291" s="148">
        <v>0</v>
      </c>
      <c r="AG291" s="148">
        <v>0</v>
      </c>
      <c r="AH291" s="148">
        <v>0</v>
      </c>
      <c r="AI291" s="148">
        <v>0</v>
      </c>
      <c r="AJ291" s="148">
        <v>0</v>
      </c>
      <c r="AK291" s="148">
        <v>0</v>
      </c>
      <c r="AL291" s="148">
        <v>0</v>
      </c>
      <c r="AM291" s="148">
        <v>0</v>
      </c>
      <c r="AN291" s="148">
        <v>0</v>
      </c>
      <c r="AO291" s="148">
        <v>0</v>
      </c>
      <c r="AP291" s="148">
        <v>0</v>
      </c>
    </row>
    <row r="292" spans="1:42" ht="15.6" x14ac:dyDescent="0.3">
      <c r="A292" s="173" t="s">
        <v>787</v>
      </c>
      <c r="B292" s="172">
        <v>292</v>
      </c>
      <c r="C292" s="148">
        <v>0</v>
      </c>
      <c r="D292" s="148">
        <v>0</v>
      </c>
      <c r="E292" s="148">
        <v>4</v>
      </c>
      <c r="F292" s="148">
        <v>0</v>
      </c>
      <c r="G292" s="148">
        <v>0</v>
      </c>
      <c r="H292" s="148">
        <v>44</v>
      </c>
      <c r="I292" s="148">
        <v>0</v>
      </c>
      <c r="J292" s="148">
        <v>0</v>
      </c>
      <c r="K292" s="148">
        <v>0</v>
      </c>
      <c r="L292" s="148">
        <v>0</v>
      </c>
      <c r="M292" s="148">
        <v>7</v>
      </c>
      <c r="N292" s="148">
        <v>0</v>
      </c>
      <c r="O292" s="148">
        <v>5</v>
      </c>
      <c r="P292" s="148">
        <v>1</v>
      </c>
      <c r="Q292" s="148">
        <v>0</v>
      </c>
      <c r="R292" s="148">
        <v>0</v>
      </c>
      <c r="S292" s="148">
        <v>80</v>
      </c>
      <c r="T292" s="148">
        <v>1</v>
      </c>
      <c r="U292" s="148">
        <v>0</v>
      </c>
      <c r="V292" s="148">
        <v>0</v>
      </c>
      <c r="W292" s="148">
        <v>0</v>
      </c>
      <c r="X292" s="148">
        <v>0</v>
      </c>
      <c r="Y292" s="148">
        <v>0</v>
      </c>
      <c r="Z292" s="148">
        <v>0</v>
      </c>
      <c r="AA292" s="148">
        <v>0</v>
      </c>
      <c r="AB292" s="148">
        <v>0</v>
      </c>
      <c r="AC292" s="148">
        <v>46</v>
      </c>
      <c r="AD292" s="148">
        <v>0</v>
      </c>
      <c r="AE292" s="148">
        <v>1</v>
      </c>
      <c r="AF292" s="148">
        <v>0</v>
      </c>
      <c r="AG292" s="148">
        <v>67</v>
      </c>
      <c r="AH292" s="148">
        <v>23</v>
      </c>
      <c r="AI292" s="148">
        <v>0</v>
      </c>
      <c r="AJ292" s="148">
        <v>1</v>
      </c>
      <c r="AK292" s="148">
        <v>0</v>
      </c>
      <c r="AL292" s="148">
        <v>0</v>
      </c>
      <c r="AM292" s="148">
        <v>2</v>
      </c>
      <c r="AN292" s="148">
        <v>0</v>
      </c>
      <c r="AO292" s="148">
        <v>0</v>
      </c>
      <c r="AP292" s="148">
        <v>10</v>
      </c>
    </row>
    <row r="293" spans="1:42" ht="15.6" x14ac:dyDescent="0.3">
      <c r="A293" s="173" t="s">
        <v>788</v>
      </c>
      <c r="B293" s="172">
        <v>2</v>
      </c>
      <c r="C293" s="148">
        <v>0</v>
      </c>
      <c r="D293" s="148">
        <v>0</v>
      </c>
      <c r="E293" s="148">
        <v>0</v>
      </c>
      <c r="F293" s="148">
        <v>0</v>
      </c>
      <c r="G293" s="148">
        <v>0</v>
      </c>
      <c r="H293" s="148">
        <v>0</v>
      </c>
      <c r="I293" s="148">
        <v>0</v>
      </c>
      <c r="J293" s="148">
        <v>0</v>
      </c>
      <c r="K293" s="148">
        <v>0</v>
      </c>
      <c r="L293" s="148">
        <v>0</v>
      </c>
      <c r="M293" s="148">
        <v>0</v>
      </c>
      <c r="N293" s="148">
        <v>0</v>
      </c>
      <c r="O293" s="148">
        <v>0</v>
      </c>
      <c r="P293" s="148">
        <v>0</v>
      </c>
      <c r="Q293" s="148">
        <v>0</v>
      </c>
      <c r="R293" s="148">
        <v>0</v>
      </c>
      <c r="S293" s="148">
        <v>1</v>
      </c>
      <c r="T293" s="148">
        <v>0</v>
      </c>
      <c r="U293" s="148">
        <v>0</v>
      </c>
      <c r="V293" s="148">
        <v>0</v>
      </c>
      <c r="W293" s="148">
        <v>0</v>
      </c>
      <c r="X293" s="148">
        <v>0</v>
      </c>
      <c r="Y293" s="148">
        <v>0</v>
      </c>
      <c r="Z293" s="148">
        <v>0</v>
      </c>
      <c r="AA293" s="148">
        <v>0</v>
      </c>
      <c r="AB293" s="148">
        <v>0</v>
      </c>
      <c r="AC293" s="148">
        <v>0</v>
      </c>
      <c r="AD293" s="148">
        <v>0</v>
      </c>
      <c r="AE293" s="148">
        <v>0</v>
      </c>
      <c r="AF293" s="148">
        <v>0</v>
      </c>
      <c r="AG293" s="148">
        <v>0</v>
      </c>
      <c r="AH293" s="148">
        <v>0</v>
      </c>
      <c r="AI293" s="148">
        <v>0</v>
      </c>
      <c r="AJ293" s="148">
        <v>0</v>
      </c>
      <c r="AK293" s="148">
        <v>0</v>
      </c>
      <c r="AL293" s="148">
        <v>0</v>
      </c>
      <c r="AM293" s="148">
        <v>0</v>
      </c>
      <c r="AN293" s="148">
        <v>0</v>
      </c>
      <c r="AO293" s="148">
        <v>0</v>
      </c>
      <c r="AP293" s="148">
        <v>1</v>
      </c>
    </row>
    <row r="294" spans="1:42" ht="15.6" x14ac:dyDescent="0.3">
      <c r="A294" s="173" t="s">
        <v>789</v>
      </c>
      <c r="B294" s="172">
        <v>13</v>
      </c>
      <c r="C294" s="148">
        <v>0</v>
      </c>
      <c r="D294" s="148">
        <v>0</v>
      </c>
      <c r="E294" s="148">
        <v>0</v>
      </c>
      <c r="F294" s="148">
        <v>0</v>
      </c>
      <c r="G294" s="148">
        <v>0</v>
      </c>
      <c r="H294" s="148">
        <v>0</v>
      </c>
      <c r="I294" s="148">
        <v>0</v>
      </c>
      <c r="J294" s="148">
        <v>0</v>
      </c>
      <c r="K294" s="148">
        <v>0</v>
      </c>
      <c r="L294" s="148">
        <v>0</v>
      </c>
      <c r="M294" s="148">
        <v>0</v>
      </c>
      <c r="N294" s="148">
        <v>0</v>
      </c>
      <c r="O294" s="148">
        <v>0</v>
      </c>
      <c r="P294" s="148">
        <v>0</v>
      </c>
      <c r="Q294" s="148">
        <v>0</v>
      </c>
      <c r="R294" s="148">
        <v>0</v>
      </c>
      <c r="S294" s="148">
        <v>7</v>
      </c>
      <c r="T294" s="148">
        <v>0</v>
      </c>
      <c r="U294" s="148">
        <v>0</v>
      </c>
      <c r="V294" s="148">
        <v>0</v>
      </c>
      <c r="W294" s="148">
        <v>0</v>
      </c>
      <c r="X294" s="148">
        <v>0</v>
      </c>
      <c r="Y294" s="148">
        <v>0</v>
      </c>
      <c r="Z294" s="148">
        <v>0</v>
      </c>
      <c r="AA294" s="148">
        <v>0</v>
      </c>
      <c r="AB294" s="148">
        <v>0</v>
      </c>
      <c r="AC294" s="148">
        <v>2</v>
      </c>
      <c r="AD294" s="148">
        <v>0</v>
      </c>
      <c r="AE294" s="148">
        <v>0</v>
      </c>
      <c r="AF294" s="148">
        <v>0</v>
      </c>
      <c r="AG294" s="148">
        <v>3</v>
      </c>
      <c r="AH294" s="148">
        <v>0</v>
      </c>
      <c r="AI294" s="148">
        <v>0</v>
      </c>
      <c r="AJ294" s="148">
        <v>0</v>
      </c>
      <c r="AK294" s="148">
        <v>0</v>
      </c>
      <c r="AL294" s="148">
        <v>0</v>
      </c>
      <c r="AM294" s="148">
        <v>0</v>
      </c>
      <c r="AN294" s="148">
        <v>0</v>
      </c>
      <c r="AO294" s="148">
        <v>0</v>
      </c>
      <c r="AP294" s="148">
        <v>1</v>
      </c>
    </row>
    <row r="295" spans="1:42" ht="15.6" x14ac:dyDescent="0.3">
      <c r="A295" s="173" t="s">
        <v>534</v>
      </c>
      <c r="B295" s="172">
        <v>0</v>
      </c>
      <c r="C295" s="148">
        <v>0</v>
      </c>
      <c r="D295" s="148">
        <v>0</v>
      </c>
      <c r="E295" s="148">
        <v>0</v>
      </c>
      <c r="F295" s="148">
        <v>0</v>
      </c>
      <c r="G295" s="148">
        <v>0</v>
      </c>
      <c r="H295" s="148">
        <v>0</v>
      </c>
      <c r="I295" s="148">
        <v>0</v>
      </c>
      <c r="J295" s="148">
        <v>0</v>
      </c>
      <c r="K295" s="148">
        <v>0</v>
      </c>
      <c r="L295" s="148">
        <v>0</v>
      </c>
      <c r="M295" s="148">
        <v>0</v>
      </c>
      <c r="N295" s="148">
        <v>0</v>
      </c>
      <c r="O295" s="148">
        <v>0</v>
      </c>
      <c r="P295" s="148">
        <v>0</v>
      </c>
      <c r="Q295" s="148">
        <v>0</v>
      </c>
      <c r="R295" s="148">
        <v>0</v>
      </c>
      <c r="S295" s="148">
        <v>0</v>
      </c>
      <c r="T295" s="148">
        <v>0</v>
      </c>
      <c r="U295" s="148">
        <v>0</v>
      </c>
      <c r="V295" s="148">
        <v>0</v>
      </c>
      <c r="W295" s="148">
        <v>0</v>
      </c>
      <c r="X295" s="148">
        <v>0</v>
      </c>
      <c r="Y295" s="148">
        <v>0</v>
      </c>
      <c r="Z295" s="148">
        <v>0</v>
      </c>
      <c r="AA295" s="148">
        <v>0</v>
      </c>
      <c r="AB295" s="148">
        <v>0</v>
      </c>
      <c r="AC295" s="148">
        <v>0</v>
      </c>
      <c r="AD295" s="148">
        <v>0</v>
      </c>
      <c r="AE295" s="148">
        <v>0</v>
      </c>
      <c r="AF295" s="148">
        <v>0</v>
      </c>
      <c r="AG295" s="148">
        <v>0</v>
      </c>
      <c r="AH295" s="148">
        <v>0</v>
      </c>
      <c r="AI295" s="148">
        <v>0</v>
      </c>
      <c r="AJ295" s="148">
        <v>0</v>
      </c>
      <c r="AK295" s="148">
        <v>0</v>
      </c>
      <c r="AL295" s="148">
        <v>0</v>
      </c>
      <c r="AM295" s="148">
        <v>0</v>
      </c>
      <c r="AN295" s="148">
        <v>0</v>
      </c>
      <c r="AO295" s="148">
        <v>0</v>
      </c>
      <c r="AP295" s="148">
        <v>0</v>
      </c>
    </row>
    <row r="296" spans="1:42" ht="15.6" x14ac:dyDescent="0.3">
      <c r="A296" s="173" t="s">
        <v>790</v>
      </c>
      <c r="B296" s="172">
        <v>0</v>
      </c>
      <c r="C296" s="148">
        <v>0</v>
      </c>
      <c r="D296" s="148">
        <v>0</v>
      </c>
      <c r="E296" s="148">
        <v>0</v>
      </c>
      <c r="F296" s="148">
        <v>0</v>
      </c>
      <c r="G296" s="148">
        <v>0</v>
      </c>
      <c r="H296" s="148">
        <v>0</v>
      </c>
      <c r="I296" s="148">
        <v>0</v>
      </c>
      <c r="J296" s="148">
        <v>0</v>
      </c>
      <c r="K296" s="148">
        <v>0</v>
      </c>
      <c r="L296" s="148">
        <v>0</v>
      </c>
      <c r="M296" s="148">
        <v>0</v>
      </c>
      <c r="N296" s="148">
        <v>0</v>
      </c>
      <c r="O296" s="148">
        <v>0</v>
      </c>
      <c r="P296" s="148">
        <v>0</v>
      </c>
      <c r="Q296" s="148">
        <v>0</v>
      </c>
      <c r="R296" s="148">
        <v>0</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row>
    <row r="297" spans="1:42" ht="15.6" x14ac:dyDescent="0.3">
      <c r="A297" s="173" t="s">
        <v>791</v>
      </c>
      <c r="B297" s="172">
        <v>0</v>
      </c>
      <c r="C297" s="148">
        <v>0</v>
      </c>
      <c r="D297" s="148">
        <v>0</v>
      </c>
      <c r="E297" s="148">
        <v>0</v>
      </c>
      <c r="F297" s="148">
        <v>0</v>
      </c>
      <c r="G297" s="148">
        <v>0</v>
      </c>
      <c r="H297" s="148">
        <v>0</v>
      </c>
      <c r="I297" s="148">
        <v>0</v>
      </c>
      <c r="J297" s="148">
        <v>0</v>
      </c>
      <c r="K297" s="148">
        <v>0</v>
      </c>
      <c r="L297" s="148">
        <v>0</v>
      </c>
      <c r="M297" s="148">
        <v>0</v>
      </c>
      <c r="N297" s="148">
        <v>0</v>
      </c>
      <c r="O297" s="148">
        <v>0</v>
      </c>
      <c r="P297" s="148">
        <v>0</v>
      </c>
      <c r="Q297" s="148">
        <v>0</v>
      </c>
      <c r="R297" s="148">
        <v>0</v>
      </c>
      <c r="S297" s="148">
        <v>0</v>
      </c>
      <c r="T297" s="148">
        <v>0</v>
      </c>
      <c r="U297" s="148">
        <v>0</v>
      </c>
      <c r="V297" s="148">
        <v>0</v>
      </c>
      <c r="W297" s="148">
        <v>0</v>
      </c>
      <c r="X297" s="148">
        <v>0</v>
      </c>
      <c r="Y297" s="148">
        <v>0</v>
      </c>
      <c r="Z297" s="148">
        <v>0</v>
      </c>
      <c r="AA297" s="148">
        <v>0</v>
      </c>
      <c r="AB297" s="148">
        <v>0</v>
      </c>
      <c r="AC297" s="148">
        <v>0</v>
      </c>
      <c r="AD297" s="148">
        <v>0</v>
      </c>
      <c r="AE297" s="148">
        <v>0</v>
      </c>
      <c r="AF297" s="148">
        <v>0</v>
      </c>
      <c r="AG297" s="148">
        <v>0</v>
      </c>
      <c r="AH297" s="148">
        <v>0</v>
      </c>
      <c r="AI297" s="148">
        <v>0</v>
      </c>
      <c r="AJ297" s="148">
        <v>0</v>
      </c>
      <c r="AK297" s="148">
        <v>0</v>
      </c>
      <c r="AL297" s="148">
        <v>0</v>
      </c>
      <c r="AM297" s="148">
        <v>0</v>
      </c>
      <c r="AN297" s="148">
        <v>0</v>
      </c>
      <c r="AO297" s="148">
        <v>0</v>
      </c>
      <c r="AP297" s="148">
        <v>0</v>
      </c>
    </row>
    <row r="298" spans="1:42" ht="15.6" x14ac:dyDescent="0.3">
      <c r="A298" s="173" t="s">
        <v>792</v>
      </c>
      <c r="B298" s="172">
        <v>0</v>
      </c>
      <c r="C298" s="148">
        <v>0</v>
      </c>
      <c r="D298" s="148">
        <v>0</v>
      </c>
      <c r="E298" s="148">
        <v>0</v>
      </c>
      <c r="F298" s="148">
        <v>0</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row>
    <row r="299" spans="1:42" ht="15.6" x14ac:dyDescent="0.3">
      <c r="A299" s="173" t="s">
        <v>535</v>
      </c>
      <c r="B299" s="172">
        <v>64</v>
      </c>
      <c r="C299" s="148">
        <v>0</v>
      </c>
      <c r="D299" s="148">
        <v>0</v>
      </c>
      <c r="E299" s="148">
        <v>2</v>
      </c>
      <c r="F299" s="148">
        <v>1</v>
      </c>
      <c r="G299" s="148">
        <v>0</v>
      </c>
      <c r="H299" s="148">
        <v>0</v>
      </c>
      <c r="I299" s="148">
        <v>0</v>
      </c>
      <c r="J299" s="148">
        <v>0</v>
      </c>
      <c r="K299" s="148">
        <v>0</v>
      </c>
      <c r="L299" s="148">
        <v>0</v>
      </c>
      <c r="M299" s="148">
        <v>2</v>
      </c>
      <c r="N299" s="148">
        <v>0</v>
      </c>
      <c r="O299" s="148">
        <v>0</v>
      </c>
      <c r="P299" s="148">
        <v>0</v>
      </c>
      <c r="Q299" s="148">
        <v>0</v>
      </c>
      <c r="R299" s="148">
        <v>0</v>
      </c>
      <c r="S299" s="148">
        <v>25</v>
      </c>
      <c r="T299" s="148">
        <v>0</v>
      </c>
      <c r="U299" s="148">
        <v>0</v>
      </c>
      <c r="V299" s="148">
        <v>0</v>
      </c>
      <c r="W299" s="148">
        <v>0</v>
      </c>
      <c r="X299" s="148">
        <v>0</v>
      </c>
      <c r="Y299" s="148">
        <v>0</v>
      </c>
      <c r="Z299" s="148">
        <v>0</v>
      </c>
      <c r="AA299" s="148">
        <v>0</v>
      </c>
      <c r="AB299" s="148">
        <v>0</v>
      </c>
      <c r="AC299" s="148">
        <v>9</v>
      </c>
      <c r="AD299" s="148">
        <v>0</v>
      </c>
      <c r="AE299" s="148">
        <v>0</v>
      </c>
      <c r="AF299" s="148">
        <v>0</v>
      </c>
      <c r="AG299" s="148">
        <v>12</v>
      </c>
      <c r="AH299" s="148">
        <v>4</v>
      </c>
      <c r="AI299" s="148">
        <v>0</v>
      </c>
      <c r="AJ299" s="148">
        <v>3</v>
      </c>
      <c r="AK299" s="148">
        <v>0</v>
      </c>
      <c r="AL299" s="148">
        <v>0</v>
      </c>
      <c r="AM299" s="148">
        <v>3</v>
      </c>
      <c r="AN299" s="148">
        <v>0</v>
      </c>
      <c r="AO299" s="148">
        <v>2</v>
      </c>
      <c r="AP299" s="148">
        <v>1</v>
      </c>
    </row>
    <row r="300" spans="1:42" ht="15.6" x14ac:dyDescent="0.3">
      <c r="A300" s="173" t="s">
        <v>793</v>
      </c>
      <c r="B300" s="172">
        <v>5</v>
      </c>
      <c r="C300" s="148">
        <v>0</v>
      </c>
      <c r="D300" s="148">
        <v>0</v>
      </c>
      <c r="E300" s="148">
        <v>0</v>
      </c>
      <c r="F300" s="148">
        <v>0</v>
      </c>
      <c r="G300" s="148">
        <v>0</v>
      </c>
      <c r="H300" s="148">
        <v>0</v>
      </c>
      <c r="I300" s="148">
        <v>0</v>
      </c>
      <c r="J300" s="148">
        <v>0</v>
      </c>
      <c r="K300" s="148">
        <v>0</v>
      </c>
      <c r="L300" s="148">
        <v>0</v>
      </c>
      <c r="M300" s="148">
        <v>0</v>
      </c>
      <c r="N300" s="148">
        <v>0</v>
      </c>
      <c r="O300" s="148">
        <v>0</v>
      </c>
      <c r="P300" s="148">
        <v>0</v>
      </c>
      <c r="Q300" s="148">
        <v>0</v>
      </c>
      <c r="R300" s="148">
        <v>0</v>
      </c>
      <c r="S300" s="148">
        <v>4</v>
      </c>
      <c r="T300" s="148">
        <v>0</v>
      </c>
      <c r="U300" s="148">
        <v>0</v>
      </c>
      <c r="V300" s="148">
        <v>0</v>
      </c>
      <c r="W300" s="148">
        <v>0</v>
      </c>
      <c r="X300" s="148">
        <v>0</v>
      </c>
      <c r="Y300" s="148">
        <v>0</v>
      </c>
      <c r="Z300" s="148">
        <v>0</v>
      </c>
      <c r="AA300" s="148">
        <v>0</v>
      </c>
      <c r="AB300" s="148">
        <v>0</v>
      </c>
      <c r="AC300" s="148">
        <v>0</v>
      </c>
      <c r="AD300" s="148">
        <v>0</v>
      </c>
      <c r="AE300" s="148">
        <v>0</v>
      </c>
      <c r="AF300" s="148">
        <v>0</v>
      </c>
      <c r="AG300" s="148">
        <v>0</v>
      </c>
      <c r="AH300" s="148">
        <v>0</v>
      </c>
      <c r="AI300" s="148">
        <v>0</v>
      </c>
      <c r="AJ300" s="148">
        <v>0</v>
      </c>
      <c r="AK300" s="148">
        <v>0</v>
      </c>
      <c r="AL300" s="148">
        <v>0</v>
      </c>
      <c r="AM300" s="148">
        <v>0</v>
      </c>
      <c r="AN300" s="148">
        <v>0</v>
      </c>
      <c r="AO300" s="148">
        <v>0</v>
      </c>
      <c r="AP300" s="148">
        <v>1</v>
      </c>
    </row>
    <row r="301" spans="1:42" ht="15.6" x14ac:dyDescent="0.3">
      <c r="A301" s="173" t="s">
        <v>502</v>
      </c>
      <c r="B301" s="172">
        <v>1</v>
      </c>
      <c r="C301" s="148">
        <v>0</v>
      </c>
      <c r="D301" s="148">
        <v>0</v>
      </c>
      <c r="E301" s="148">
        <v>0</v>
      </c>
      <c r="F301" s="148">
        <v>0</v>
      </c>
      <c r="G301" s="148">
        <v>0</v>
      </c>
      <c r="H301" s="148">
        <v>0</v>
      </c>
      <c r="I301" s="148">
        <v>0</v>
      </c>
      <c r="J301" s="148">
        <v>0</v>
      </c>
      <c r="K301" s="148">
        <v>0</v>
      </c>
      <c r="L301" s="148">
        <v>0</v>
      </c>
      <c r="M301" s="148">
        <v>0</v>
      </c>
      <c r="N301" s="148">
        <v>0</v>
      </c>
      <c r="O301" s="148">
        <v>0</v>
      </c>
      <c r="P301" s="148">
        <v>0</v>
      </c>
      <c r="Q301" s="148">
        <v>0</v>
      </c>
      <c r="R301" s="148">
        <v>0</v>
      </c>
      <c r="S301" s="148">
        <v>1</v>
      </c>
      <c r="T301" s="148">
        <v>0</v>
      </c>
      <c r="U301" s="148">
        <v>0</v>
      </c>
      <c r="V301" s="148">
        <v>0</v>
      </c>
      <c r="W301" s="148">
        <v>0</v>
      </c>
      <c r="X301" s="148">
        <v>0</v>
      </c>
      <c r="Y301" s="148">
        <v>0</v>
      </c>
      <c r="Z301" s="148">
        <v>0</v>
      </c>
      <c r="AA301" s="148">
        <v>0</v>
      </c>
      <c r="AB301" s="148">
        <v>0</v>
      </c>
      <c r="AC301" s="148">
        <v>0</v>
      </c>
      <c r="AD301" s="148">
        <v>0</v>
      </c>
      <c r="AE301" s="148">
        <v>0</v>
      </c>
      <c r="AF301" s="148">
        <v>0</v>
      </c>
      <c r="AG301" s="148">
        <v>0</v>
      </c>
      <c r="AH301" s="148">
        <v>0</v>
      </c>
      <c r="AI301" s="148">
        <v>0</v>
      </c>
      <c r="AJ301" s="148">
        <v>0</v>
      </c>
      <c r="AK301" s="148">
        <v>0</v>
      </c>
      <c r="AL301" s="148">
        <v>0</v>
      </c>
      <c r="AM301" s="148">
        <v>0</v>
      </c>
      <c r="AN301" s="148">
        <v>0</v>
      </c>
      <c r="AO301" s="148">
        <v>0</v>
      </c>
      <c r="AP301" s="148">
        <v>0</v>
      </c>
    </row>
    <row r="302" spans="1:42" ht="15.6" x14ac:dyDescent="0.3">
      <c r="A302" s="173" t="s">
        <v>794</v>
      </c>
      <c r="B302" s="172">
        <v>0</v>
      </c>
      <c r="C302" s="148">
        <v>0</v>
      </c>
      <c r="D302" s="148">
        <v>0</v>
      </c>
      <c r="E302" s="148">
        <v>0</v>
      </c>
      <c r="F302" s="148">
        <v>0</v>
      </c>
      <c r="G302" s="148">
        <v>0</v>
      </c>
      <c r="H302" s="148">
        <v>0</v>
      </c>
      <c r="I302" s="148">
        <v>0</v>
      </c>
      <c r="J302" s="148">
        <v>0</v>
      </c>
      <c r="K302" s="148">
        <v>0</v>
      </c>
      <c r="L302" s="148">
        <v>0</v>
      </c>
      <c r="M302" s="148">
        <v>0</v>
      </c>
      <c r="N302" s="148">
        <v>0</v>
      </c>
      <c r="O302" s="148">
        <v>0</v>
      </c>
      <c r="P302" s="148">
        <v>0</v>
      </c>
      <c r="Q302" s="148">
        <v>0</v>
      </c>
      <c r="R302" s="148">
        <v>0</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0</v>
      </c>
      <c r="AL302" s="148">
        <v>0</v>
      </c>
      <c r="AM302" s="148">
        <v>0</v>
      </c>
      <c r="AN302" s="148">
        <v>0</v>
      </c>
      <c r="AO302" s="148">
        <v>0</v>
      </c>
      <c r="AP302" s="148">
        <v>0</v>
      </c>
    </row>
    <row r="303" spans="1:42" ht="15.6" x14ac:dyDescent="0.3">
      <c r="A303" s="173" t="s">
        <v>795</v>
      </c>
      <c r="B303" s="172">
        <v>0</v>
      </c>
      <c r="C303" s="148">
        <v>0</v>
      </c>
      <c r="D303" s="148">
        <v>0</v>
      </c>
      <c r="E303" s="148">
        <v>0</v>
      </c>
      <c r="F303" s="148">
        <v>0</v>
      </c>
      <c r="G303" s="148">
        <v>0</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0</v>
      </c>
      <c r="AL303" s="148">
        <v>0</v>
      </c>
      <c r="AM303" s="148">
        <v>0</v>
      </c>
      <c r="AN303" s="148">
        <v>0</v>
      </c>
      <c r="AO303" s="148">
        <v>0</v>
      </c>
      <c r="AP303" s="148">
        <v>0</v>
      </c>
    </row>
    <row r="304" spans="1:42" ht="15.6" x14ac:dyDescent="0.3">
      <c r="A304" s="173" t="s">
        <v>796</v>
      </c>
      <c r="B304" s="172">
        <v>0</v>
      </c>
      <c r="C304" s="148">
        <v>0</v>
      </c>
      <c r="D304" s="148">
        <v>0</v>
      </c>
      <c r="E304" s="148">
        <v>0</v>
      </c>
      <c r="F304" s="148">
        <v>0</v>
      </c>
      <c r="G304" s="148">
        <v>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0</v>
      </c>
      <c r="AA304" s="148">
        <v>0</v>
      </c>
      <c r="AB304" s="148">
        <v>0</v>
      </c>
      <c r="AC304" s="148">
        <v>0</v>
      </c>
      <c r="AD304" s="148">
        <v>0</v>
      </c>
      <c r="AE304" s="148">
        <v>0</v>
      </c>
      <c r="AF304" s="148">
        <v>0</v>
      </c>
      <c r="AG304" s="148">
        <v>0</v>
      </c>
      <c r="AH304" s="148">
        <v>0</v>
      </c>
      <c r="AI304" s="148">
        <v>0</v>
      </c>
      <c r="AJ304" s="148">
        <v>0</v>
      </c>
      <c r="AK304" s="148">
        <v>0</v>
      </c>
      <c r="AL304" s="148">
        <v>0</v>
      </c>
      <c r="AM304" s="148">
        <v>0</v>
      </c>
      <c r="AN304" s="148">
        <v>0</v>
      </c>
      <c r="AO304" s="148">
        <v>0</v>
      </c>
      <c r="AP304" s="148">
        <v>0</v>
      </c>
    </row>
    <row r="305" spans="1:42" ht="15.6" x14ac:dyDescent="0.3">
      <c r="A305" s="173" t="s">
        <v>797</v>
      </c>
      <c r="B305" s="172">
        <v>0</v>
      </c>
      <c r="C305" s="148">
        <v>0</v>
      </c>
      <c r="D305" s="148">
        <v>0</v>
      </c>
      <c r="E305" s="148">
        <v>0</v>
      </c>
      <c r="F305" s="148">
        <v>0</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0</v>
      </c>
      <c r="AA305" s="148">
        <v>0</v>
      </c>
      <c r="AB305" s="148">
        <v>0</v>
      </c>
      <c r="AC305" s="148">
        <v>0</v>
      </c>
      <c r="AD305" s="148">
        <v>0</v>
      </c>
      <c r="AE305" s="148">
        <v>0</v>
      </c>
      <c r="AF305" s="148">
        <v>0</v>
      </c>
      <c r="AG305" s="148">
        <v>0</v>
      </c>
      <c r="AH305" s="148">
        <v>0</v>
      </c>
      <c r="AI305" s="148">
        <v>0</v>
      </c>
      <c r="AJ305" s="148">
        <v>0</v>
      </c>
      <c r="AK305" s="148">
        <v>0</v>
      </c>
      <c r="AL305" s="148">
        <v>0</v>
      </c>
      <c r="AM305" s="148">
        <v>0</v>
      </c>
      <c r="AN305" s="148">
        <v>0</v>
      </c>
      <c r="AO305" s="148">
        <v>0</v>
      </c>
      <c r="AP305" s="148">
        <v>0</v>
      </c>
    </row>
    <row r="306" spans="1:42" ht="15.6" x14ac:dyDescent="0.3">
      <c r="A306" s="173" t="s">
        <v>798</v>
      </c>
      <c r="B306" s="172">
        <v>0</v>
      </c>
      <c r="C306" s="148">
        <v>0</v>
      </c>
      <c r="D306" s="148">
        <v>0</v>
      </c>
      <c r="E306" s="148">
        <v>0</v>
      </c>
      <c r="F306" s="148">
        <v>0</v>
      </c>
      <c r="G306" s="148">
        <v>0</v>
      </c>
      <c r="H306" s="148">
        <v>0</v>
      </c>
      <c r="I306" s="148">
        <v>0</v>
      </c>
      <c r="J306" s="148">
        <v>0</v>
      </c>
      <c r="K306" s="148">
        <v>0</v>
      </c>
      <c r="L306" s="148">
        <v>0</v>
      </c>
      <c r="M306" s="148">
        <v>0</v>
      </c>
      <c r="N306" s="148">
        <v>0</v>
      </c>
      <c r="O306" s="148">
        <v>0</v>
      </c>
      <c r="P306" s="148">
        <v>0</v>
      </c>
      <c r="Q306" s="148">
        <v>0</v>
      </c>
      <c r="R306" s="148">
        <v>0</v>
      </c>
      <c r="S306" s="148">
        <v>0</v>
      </c>
      <c r="T306" s="148">
        <v>0</v>
      </c>
      <c r="U306" s="148">
        <v>0</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0</v>
      </c>
      <c r="AK306" s="148">
        <v>0</v>
      </c>
      <c r="AL306" s="148">
        <v>0</v>
      </c>
      <c r="AM306" s="148">
        <v>0</v>
      </c>
      <c r="AN306" s="148">
        <v>0</v>
      </c>
      <c r="AO306" s="148">
        <v>0</v>
      </c>
      <c r="AP306" s="148">
        <v>0</v>
      </c>
    </row>
    <row r="307" spans="1:42" ht="15.6" x14ac:dyDescent="0.3">
      <c r="A307" s="173" t="s">
        <v>600</v>
      </c>
      <c r="B307" s="172">
        <v>0</v>
      </c>
      <c r="C307" s="148">
        <v>0</v>
      </c>
      <c r="D307" s="148">
        <v>0</v>
      </c>
      <c r="E307" s="148">
        <v>0</v>
      </c>
      <c r="F307" s="148">
        <v>0</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0</v>
      </c>
      <c r="AC307" s="148">
        <v>0</v>
      </c>
      <c r="AD307" s="148">
        <v>0</v>
      </c>
      <c r="AE307" s="148">
        <v>0</v>
      </c>
      <c r="AF307" s="148">
        <v>0</v>
      </c>
      <c r="AG307" s="148">
        <v>0</v>
      </c>
      <c r="AH307" s="148">
        <v>0</v>
      </c>
      <c r="AI307" s="148">
        <v>0</v>
      </c>
      <c r="AJ307" s="148">
        <v>0</v>
      </c>
      <c r="AK307" s="148">
        <v>0</v>
      </c>
      <c r="AL307" s="148">
        <v>0</v>
      </c>
      <c r="AM307" s="148">
        <v>0</v>
      </c>
      <c r="AN307" s="148">
        <v>0</v>
      </c>
      <c r="AO307" s="148">
        <v>0</v>
      </c>
      <c r="AP307" s="148">
        <v>0</v>
      </c>
    </row>
    <row r="308" spans="1:42" ht="15.6" x14ac:dyDescent="0.3">
      <c r="A308" s="173" t="s">
        <v>799</v>
      </c>
      <c r="B308" s="172">
        <v>2</v>
      </c>
      <c r="C308" s="148">
        <v>0</v>
      </c>
      <c r="D308" s="148">
        <v>0</v>
      </c>
      <c r="E308" s="148">
        <v>0</v>
      </c>
      <c r="F308" s="148">
        <v>0</v>
      </c>
      <c r="G308" s="148">
        <v>0</v>
      </c>
      <c r="H308" s="148">
        <v>0</v>
      </c>
      <c r="I308" s="148">
        <v>0</v>
      </c>
      <c r="J308" s="148">
        <v>0</v>
      </c>
      <c r="K308" s="148">
        <v>0</v>
      </c>
      <c r="L308" s="148">
        <v>0</v>
      </c>
      <c r="M308" s="148">
        <v>0</v>
      </c>
      <c r="N308" s="148">
        <v>0</v>
      </c>
      <c r="O308" s="148">
        <v>0</v>
      </c>
      <c r="P308" s="148">
        <v>0</v>
      </c>
      <c r="Q308" s="148">
        <v>0</v>
      </c>
      <c r="R308" s="148">
        <v>0</v>
      </c>
      <c r="S308" s="148">
        <v>0</v>
      </c>
      <c r="T308" s="148">
        <v>0</v>
      </c>
      <c r="U308" s="148">
        <v>0</v>
      </c>
      <c r="V308" s="148">
        <v>0</v>
      </c>
      <c r="W308" s="148">
        <v>0</v>
      </c>
      <c r="X308" s="148">
        <v>0</v>
      </c>
      <c r="Y308" s="148">
        <v>0</v>
      </c>
      <c r="Z308" s="148">
        <v>0</v>
      </c>
      <c r="AA308" s="148">
        <v>0</v>
      </c>
      <c r="AB308" s="148">
        <v>0</v>
      </c>
      <c r="AC308" s="148">
        <v>0</v>
      </c>
      <c r="AD308" s="148">
        <v>0</v>
      </c>
      <c r="AE308" s="148">
        <v>0</v>
      </c>
      <c r="AF308" s="148">
        <v>0</v>
      </c>
      <c r="AG308" s="148">
        <v>1</v>
      </c>
      <c r="AH308" s="148">
        <v>0</v>
      </c>
      <c r="AI308" s="148">
        <v>0</v>
      </c>
      <c r="AJ308" s="148">
        <v>0</v>
      </c>
      <c r="AK308" s="148">
        <v>0</v>
      </c>
      <c r="AL308" s="148">
        <v>0</v>
      </c>
      <c r="AM308" s="148">
        <v>0</v>
      </c>
      <c r="AN308" s="148">
        <v>0</v>
      </c>
      <c r="AO308" s="148">
        <v>0</v>
      </c>
      <c r="AP308" s="148">
        <v>1</v>
      </c>
    </row>
    <row r="309" spans="1:42" ht="15.6" x14ac:dyDescent="0.3">
      <c r="A309" s="173" t="s">
        <v>800</v>
      </c>
      <c r="B309" s="172">
        <v>0</v>
      </c>
      <c r="C309" s="148">
        <v>0</v>
      </c>
      <c r="D309" s="148">
        <v>0</v>
      </c>
      <c r="E309" s="148">
        <v>0</v>
      </c>
      <c r="F309" s="148">
        <v>0</v>
      </c>
      <c r="G309" s="148">
        <v>0</v>
      </c>
      <c r="H309" s="148">
        <v>0</v>
      </c>
      <c r="I309" s="148">
        <v>0</v>
      </c>
      <c r="J309" s="148">
        <v>0</v>
      </c>
      <c r="K309" s="148">
        <v>0</v>
      </c>
      <c r="L309" s="148">
        <v>0</v>
      </c>
      <c r="M309" s="148">
        <v>0</v>
      </c>
      <c r="N309" s="148">
        <v>0</v>
      </c>
      <c r="O309" s="148">
        <v>0</v>
      </c>
      <c r="P309" s="148">
        <v>0</v>
      </c>
      <c r="Q309" s="148">
        <v>0</v>
      </c>
      <c r="R309" s="148">
        <v>0</v>
      </c>
      <c r="S309" s="148">
        <v>0</v>
      </c>
      <c r="T309" s="148">
        <v>0</v>
      </c>
      <c r="U309" s="148">
        <v>0</v>
      </c>
      <c r="V309" s="148">
        <v>0</v>
      </c>
      <c r="W309" s="148">
        <v>0</v>
      </c>
      <c r="X309" s="148">
        <v>0</v>
      </c>
      <c r="Y309" s="148">
        <v>0</v>
      </c>
      <c r="Z309" s="148">
        <v>0</v>
      </c>
      <c r="AA309" s="148">
        <v>0</v>
      </c>
      <c r="AB309" s="148">
        <v>0</v>
      </c>
      <c r="AC309" s="148">
        <v>0</v>
      </c>
      <c r="AD309" s="148">
        <v>0</v>
      </c>
      <c r="AE309" s="148">
        <v>0</v>
      </c>
      <c r="AF309" s="148">
        <v>0</v>
      </c>
      <c r="AG309" s="148">
        <v>0</v>
      </c>
      <c r="AH309" s="148">
        <v>0</v>
      </c>
      <c r="AI309" s="148">
        <v>0</v>
      </c>
      <c r="AJ309" s="148">
        <v>0</v>
      </c>
      <c r="AK309" s="148">
        <v>0</v>
      </c>
      <c r="AL309" s="148">
        <v>0</v>
      </c>
      <c r="AM309" s="148">
        <v>0</v>
      </c>
      <c r="AN309" s="148">
        <v>0</v>
      </c>
      <c r="AO309" s="148">
        <v>0</v>
      </c>
      <c r="AP309" s="148">
        <v>0</v>
      </c>
    </row>
    <row r="310" spans="1:42" ht="15.6" x14ac:dyDescent="0.3">
      <c r="A310" s="173" t="s">
        <v>315</v>
      </c>
      <c r="B310" s="172">
        <v>11644</v>
      </c>
      <c r="C310" s="172">
        <v>10</v>
      </c>
      <c r="D310" s="172">
        <v>34</v>
      </c>
      <c r="E310" s="172">
        <v>210</v>
      </c>
      <c r="F310" s="172">
        <v>68</v>
      </c>
      <c r="G310" s="172">
        <v>81</v>
      </c>
      <c r="H310" s="172">
        <v>1080</v>
      </c>
      <c r="I310" s="172">
        <v>2</v>
      </c>
      <c r="J310" s="172">
        <v>129</v>
      </c>
      <c r="K310" s="172">
        <v>28</v>
      </c>
      <c r="L310" s="172">
        <v>10</v>
      </c>
      <c r="M310" s="172">
        <v>70</v>
      </c>
      <c r="N310" s="172">
        <v>1</v>
      </c>
      <c r="O310" s="172">
        <v>77</v>
      </c>
      <c r="P310" s="172">
        <v>83</v>
      </c>
      <c r="Q310" s="172">
        <v>162</v>
      </c>
      <c r="R310" s="172">
        <v>55</v>
      </c>
      <c r="S310" s="172">
        <v>4426</v>
      </c>
      <c r="T310" s="172">
        <v>403</v>
      </c>
      <c r="U310" s="172">
        <v>49</v>
      </c>
      <c r="V310" s="172">
        <v>42</v>
      </c>
      <c r="W310" s="172">
        <v>81</v>
      </c>
      <c r="X310" s="172">
        <v>10</v>
      </c>
      <c r="Y310" s="172">
        <v>53</v>
      </c>
      <c r="Z310" s="172">
        <v>27</v>
      </c>
      <c r="AA310" s="172">
        <v>41</v>
      </c>
      <c r="AB310" s="172">
        <v>15</v>
      </c>
      <c r="AC310" s="172">
        <v>1171</v>
      </c>
      <c r="AD310" s="172">
        <v>36</v>
      </c>
      <c r="AE310" s="172">
        <v>140</v>
      </c>
      <c r="AF310" s="172">
        <v>31</v>
      </c>
      <c r="AG310" s="172">
        <v>955</v>
      </c>
      <c r="AH310" s="172">
        <v>668</v>
      </c>
      <c r="AI310" s="172">
        <v>54</v>
      </c>
      <c r="AJ310" s="172">
        <v>482</v>
      </c>
      <c r="AK310" s="172">
        <v>3</v>
      </c>
      <c r="AL310" s="172">
        <v>53</v>
      </c>
      <c r="AM310" s="172">
        <v>340</v>
      </c>
      <c r="AN310" s="172">
        <v>71</v>
      </c>
      <c r="AO310" s="172">
        <v>140</v>
      </c>
      <c r="AP310" s="172">
        <v>253</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Ashley Hunter</cp:lastModifiedBy>
  <cp:lastPrinted>2023-03-28T21:17:52Z</cp:lastPrinted>
  <dcterms:created xsi:type="dcterms:W3CDTF">1998-10-07T20:38:17Z</dcterms:created>
  <dcterms:modified xsi:type="dcterms:W3CDTF">2023-04-01T00:04:16Z</dcterms:modified>
</cp:coreProperties>
</file>